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nikolama\Documents\Statistika\StatistickiPodaci\Januar_2026\"/>
    </mc:Choice>
  </mc:AlternateContent>
  <xr:revisionPtr revIDLastSave="0" documentId="13_ncr:1_{6B0F9246-612D-4F2E-86F3-C8A9778CEA2E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Agregatni bilans" sheetId="49" r:id="rId1"/>
    <sheet name="Ukupni krediti" sheetId="24" r:id="rId2"/>
    <sheet name="Krediti po sektorimа" sheetId="50" r:id="rId3"/>
  </sheets>
  <definedNames>
    <definedName name="_ftn1" localSheetId="1">'Ukupni krediti'!#REF!</definedName>
    <definedName name="_ftnref1" localSheetId="1">'Ukupni krediti'!#REF!</definedName>
    <definedName name="_Toc151711448" localSheetId="1">'Ukupni krediti'!#REF!</definedName>
    <definedName name="_xlnm.Print_Area" localSheetId="1">'Ukupni krediti'!$A$1:$M$9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10" i="50" l="1"/>
  <c r="I210" i="50" s="1"/>
  <c r="M210" i="49"/>
  <c r="F209" i="50"/>
  <c r="I209" i="50" s="1"/>
  <c r="M209" i="49"/>
  <c r="F208" i="50" l="1"/>
  <c r="I208" i="50" s="1"/>
  <c r="F207" i="50"/>
  <c r="I207" i="50" s="1"/>
  <c r="M208" i="49"/>
  <c r="F206" i="50"/>
  <c r="M207" i="49"/>
  <c r="M206" i="49"/>
  <c r="M205" i="49"/>
  <c r="I206" i="50" l="1"/>
  <c r="F205" i="50"/>
  <c r="I205" i="50" s="1"/>
  <c r="M200" i="49" l="1"/>
  <c r="M201" i="49"/>
  <c r="M202" i="49"/>
  <c r="M203" i="49"/>
  <c r="M204" i="49"/>
  <c r="F204" i="50" l="1"/>
  <c r="I204" i="50" s="1"/>
  <c r="F203" i="50"/>
  <c r="I203" i="50" s="1"/>
  <c r="F202" i="50"/>
  <c r="I202" i="50" s="1"/>
  <c r="F201" i="50" l="1"/>
  <c r="I201" i="50" s="1"/>
  <c r="F198" i="50"/>
  <c r="F197" i="50"/>
  <c r="I197" i="50" s="1"/>
  <c r="F176" i="50"/>
  <c r="F200" i="50"/>
  <c r="I200" i="50" s="1"/>
  <c r="F199" i="50" l="1"/>
  <c r="I199" i="50" s="1"/>
  <c r="M199" i="49"/>
  <c r="M198" i="49" l="1"/>
  <c r="I198" i="50"/>
  <c r="M195" i="49" l="1"/>
  <c r="M192" i="49"/>
  <c r="M191" i="49"/>
  <c r="M190" i="49"/>
  <c r="M197" i="49" l="1"/>
  <c r="M196" i="49"/>
  <c r="F196" i="50" l="1"/>
  <c r="I196" i="50" s="1"/>
  <c r="L20" i="24"/>
  <c r="F195" i="50"/>
  <c r="M194" i="49"/>
  <c r="I195" i="50" l="1"/>
  <c r="J20" i="24"/>
  <c r="K20" i="24"/>
  <c r="F194" i="50"/>
  <c r="I194" i="50" s="1"/>
  <c r="F193" i="50" l="1"/>
  <c r="I193" i="50" s="1"/>
  <c r="M193" i="49"/>
  <c r="F192" i="50" l="1"/>
  <c r="I192" i="50" s="1"/>
  <c r="F191" i="50" l="1"/>
  <c r="I191" i="50" s="1"/>
  <c r="M185" i="49"/>
  <c r="F190" i="50" l="1"/>
  <c r="I190" i="50" s="1"/>
  <c r="F189" i="50" l="1"/>
  <c r="I189" i="50" s="1"/>
  <c r="M189" i="49"/>
  <c r="F188" i="50" l="1"/>
  <c r="I188" i="50" s="1"/>
  <c r="M188" i="49" l="1"/>
  <c r="F175" i="50"/>
  <c r="I175" i="50" s="1"/>
  <c r="I176" i="50"/>
  <c r="F177" i="50"/>
  <c r="I177" i="50" s="1"/>
  <c r="F187" i="50" l="1"/>
  <c r="I187" i="50" l="1"/>
  <c r="M187" i="49"/>
  <c r="F178" i="50" l="1"/>
  <c r="F174" i="50"/>
  <c r="F186" i="50"/>
  <c r="I186" i="50" s="1"/>
  <c r="F184" i="50"/>
  <c r="M177" i="49"/>
  <c r="M100" i="49"/>
  <c r="M101" i="49"/>
  <c r="M186" i="49"/>
  <c r="M184" i="49"/>
  <c r="M183" i="49"/>
  <c r="M182" i="49"/>
  <c r="M181" i="49"/>
  <c r="M180" i="49"/>
  <c r="M179" i="49"/>
  <c r="M178" i="49"/>
  <c r="M176" i="49"/>
  <c r="M175" i="49"/>
  <c r="M174" i="49"/>
  <c r="F185" i="50" l="1"/>
  <c r="I185" i="50" s="1"/>
  <c r="I184" i="50" l="1"/>
  <c r="F183" i="50" l="1"/>
  <c r="I183" i="50" s="1"/>
  <c r="F182" i="50"/>
  <c r="I182" i="50" s="1"/>
  <c r="F181" i="50" l="1"/>
  <c r="I181" i="50" s="1"/>
  <c r="F180" i="50" l="1"/>
  <c r="I180" i="50" s="1"/>
  <c r="F179" i="50" l="1"/>
  <c r="I179" i="50" s="1"/>
  <c r="I178" i="50" l="1"/>
  <c r="M162" i="49" l="1"/>
  <c r="M173" i="49" l="1"/>
  <c r="F168" i="50" l="1"/>
  <c r="I168" i="50" s="1"/>
  <c r="F169" i="50"/>
  <c r="I169" i="50" s="1"/>
  <c r="F170" i="50"/>
  <c r="I170" i="50" s="1"/>
  <c r="F171" i="50"/>
  <c r="I171" i="50" s="1"/>
  <c r="F172" i="50"/>
  <c r="I172" i="50" s="1"/>
  <c r="F173" i="50"/>
  <c r="I173" i="50" s="1"/>
  <c r="I174" i="50"/>
  <c r="M172" i="49" l="1"/>
  <c r="M169" i="49" l="1"/>
  <c r="M170" i="49"/>
  <c r="M171" i="49"/>
  <c r="M163" i="49" l="1"/>
  <c r="M164" i="49"/>
  <c r="M165" i="49"/>
  <c r="M166" i="49"/>
  <c r="M167" i="49"/>
  <c r="M168" i="49"/>
  <c r="F167" i="50" l="1"/>
  <c r="I167" i="50" s="1"/>
  <c r="F165" i="50" l="1"/>
  <c r="I165" i="50" s="1"/>
  <c r="F164" i="50" l="1"/>
  <c r="I164" i="50" s="1"/>
  <c r="F166" i="50" l="1"/>
  <c r="I166" i="50" s="1"/>
  <c r="F163" i="50" l="1"/>
  <c r="I163" i="50" s="1"/>
  <c r="F161" i="50"/>
  <c r="F162" i="50" l="1"/>
  <c r="I162" i="50" s="1"/>
  <c r="F160" i="50" l="1"/>
  <c r="I160" i="50" s="1"/>
  <c r="M160" i="49"/>
  <c r="I161" i="50" l="1"/>
  <c r="M161" i="49"/>
  <c r="F159" i="50"/>
  <c r="I159" i="50" s="1"/>
  <c r="M159" i="49"/>
  <c r="F158" i="50" l="1"/>
  <c r="I158" i="50" s="1"/>
  <c r="M158" i="49" l="1"/>
  <c r="M157" i="49" l="1"/>
  <c r="F156" i="50" l="1"/>
  <c r="I156" i="50" s="1"/>
  <c r="F157" i="50"/>
  <c r="I157" i="50" s="1"/>
  <c r="M155" i="49"/>
  <c r="M156" i="49"/>
  <c r="F155" i="50" l="1"/>
  <c r="I155" i="50" s="1"/>
  <c r="M149" i="49" l="1"/>
  <c r="F154" i="50" l="1"/>
  <c r="I154" i="50" s="1"/>
  <c r="M154" i="49"/>
  <c r="M153" i="49" l="1"/>
  <c r="F6" i="50" l="1"/>
  <c r="I6" i="50" s="1"/>
  <c r="F153" i="50"/>
  <c r="I153" i="50" s="1"/>
  <c r="F152" i="50"/>
  <c r="I152" i="50" s="1"/>
  <c r="F151" i="50"/>
  <c r="I151" i="50" s="1"/>
  <c r="F150" i="50"/>
  <c r="I150" i="50" s="1"/>
  <c r="F149" i="50"/>
  <c r="I149" i="50" s="1"/>
  <c r="F148" i="50"/>
  <c r="I148" i="50" s="1"/>
  <c r="F147" i="50"/>
  <c r="I147" i="50" s="1"/>
  <c r="F146" i="50"/>
  <c r="I146" i="50" s="1"/>
  <c r="F145" i="50"/>
  <c r="I145" i="50" s="1"/>
  <c r="F144" i="50"/>
  <c r="I144" i="50" s="1"/>
  <c r="F143" i="50"/>
  <c r="I143" i="50" s="1"/>
  <c r="F142" i="50"/>
  <c r="I142" i="50" s="1"/>
  <c r="F141" i="50"/>
  <c r="I141" i="50" s="1"/>
  <c r="F140" i="50"/>
  <c r="I140" i="50" s="1"/>
  <c r="F139" i="50"/>
  <c r="I139" i="50" s="1"/>
  <c r="F138" i="50"/>
  <c r="I138" i="50" s="1"/>
  <c r="F137" i="50"/>
  <c r="I137" i="50" s="1"/>
  <c r="F136" i="50"/>
  <c r="I136" i="50" s="1"/>
  <c r="F135" i="50"/>
  <c r="I135" i="50" s="1"/>
  <c r="F134" i="50"/>
  <c r="I134" i="50" s="1"/>
  <c r="F133" i="50"/>
  <c r="I133" i="50" s="1"/>
  <c r="F132" i="50"/>
  <c r="I132" i="50" s="1"/>
  <c r="F131" i="50"/>
  <c r="I131" i="50" s="1"/>
  <c r="F130" i="50"/>
  <c r="I130" i="50" s="1"/>
  <c r="F129" i="50"/>
  <c r="I129" i="50" s="1"/>
  <c r="F128" i="50"/>
  <c r="I128" i="50" s="1"/>
  <c r="F127" i="50"/>
  <c r="I127" i="50" s="1"/>
  <c r="F126" i="50"/>
  <c r="I126" i="50" s="1"/>
  <c r="F125" i="50"/>
  <c r="I125" i="50" s="1"/>
  <c r="F124" i="50"/>
  <c r="I124" i="50" s="1"/>
  <c r="F123" i="50"/>
  <c r="I123" i="50" s="1"/>
  <c r="F122" i="50"/>
  <c r="I122" i="50" s="1"/>
  <c r="F121" i="50"/>
  <c r="I121" i="50" s="1"/>
  <c r="F120" i="50"/>
  <c r="I120" i="50" s="1"/>
  <c r="F119" i="50"/>
  <c r="I119" i="50" s="1"/>
  <c r="F118" i="50"/>
  <c r="I118" i="50" s="1"/>
  <c r="F117" i="50"/>
  <c r="I117" i="50" s="1"/>
  <c r="F116" i="50"/>
  <c r="I116" i="50" s="1"/>
  <c r="F115" i="50"/>
  <c r="I115" i="50" s="1"/>
  <c r="F114" i="50"/>
  <c r="I114" i="50" s="1"/>
  <c r="F113" i="50"/>
  <c r="I113" i="50" s="1"/>
  <c r="F112" i="50"/>
  <c r="I112" i="50" s="1"/>
  <c r="F111" i="50"/>
  <c r="I111" i="50" s="1"/>
  <c r="F110" i="50"/>
  <c r="I110" i="50" s="1"/>
  <c r="F109" i="50"/>
  <c r="I109" i="50" s="1"/>
  <c r="F108" i="50"/>
  <c r="I108" i="50" s="1"/>
  <c r="F107" i="50"/>
  <c r="I107" i="50" s="1"/>
  <c r="F106" i="50"/>
  <c r="I106" i="50" s="1"/>
  <c r="F105" i="50"/>
  <c r="I105" i="50" s="1"/>
  <c r="F104" i="50"/>
  <c r="I104" i="50" s="1"/>
  <c r="F103" i="50"/>
  <c r="I103" i="50" s="1"/>
  <c r="F102" i="50"/>
  <c r="I102" i="50" s="1"/>
  <c r="F101" i="50"/>
  <c r="I101" i="50" s="1"/>
  <c r="F100" i="50"/>
  <c r="I100" i="50" s="1"/>
  <c r="F99" i="50"/>
  <c r="I99" i="50" s="1"/>
  <c r="F98" i="50"/>
  <c r="I98" i="50" s="1"/>
  <c r="F97" i="50"/>
  <c r="I97" i="50" s="1"/>
  <c r="F96" i="50"/>
  <c r="I96" i="50" s="1"/>
  <c r="F95" i="50"/>
  <c r="I95" i="50" s="1"/>
  <c r="F94" i="50"/>
  <c r="I94" i="50" s="1"/>
  <c r="F93" i="50"/>
  <c r="I93" i="50" s="1"/>
  <c r="F92" i="50"/>
  <c r="I92" i="50" s="1"/>
  <c r="F91" i="50"/>
  <c r="I91" i="50" s="1"/>
  <c r="F90" i="50"/>
  <c r="I90" i="50" s="1"/>
  <c r="F89" i="50"/>
  <c r="I89" i="50" s="1"/>
  <c r="F88" i="50"/>
  <c r="I88" i="50" s="1"/>
  <c r="F87" i="50"/>
  <c r="I87" i="50" s="1"/>
  <c r="F86" i="50"/>
  <c r="I86" i="50" s="1"/>
  <c r="F85" i="50"/>
  <c r="I85" i="50" s="1"/>
  <c r="F84" i="50"/>
  <c r="I84" i="50" s="1"/>
  <c r="F83" i="50"/>
  <c r="I83" i="50" s="1"/>
  <c r="F82" i="50"/>
  <c r="I82" i="50" s="1"/>
  <c r="F81" i="50"/>
  <c r="I81" i="50" s="1"/>
  <c r="F80" i="50"/>
  <c r="I80" i="50" s="1"/>
  <c r="F79" i="50"/>
  <c r="I79" i="50" s="1"/>
  <c r="F78" i="50"/>
  <c r="I78" i="50" s="1"/>
  <c r="F77" i="50"/>
  <c r="I77" i="50" s="1"/>
  <c r="F76" i="50"/>
  <c r="I76" i="50" s="1"/>
  <c r="F75" i="50"/>
  <c r="I75" i="50" s="1"/>
  <c r="F74" i="50"/>
  <c r="I74" i="50" s="1"/>
  <c r="F73" i="50"/>
  <c r="I73" i="50" s="1"/>
  <c r="F72" i="50"/>
  <c r="I72" i="50" s="1"/>
  <c r="F71" i="50"/>
  <c r="I71" i="50" s="1"/>
  <c r="F70" i="50"/>
  <c r="I70" i="50" s="1"/>
  <c r="F69" i="50"/>
  <c r="I69" i="50" s="1"/>
  <c r="F68" i="50"/>
  <c r="I68" i="50" s="1"/>
  <c r="F67" i="50"/>
  <c r="I67" i="50" s="1"/>
  <c r="F66" i="50"/>
  <c r="I66" i="50" s="1"/>
  <c r="F65" i="50"/>
  <c r="I65" i="50" s="1"/>
  <c r="F64" i="50"/>
  <c r="I64" i="50" s="1"/>
  <c r="F63" i="50"/>
  <c r="I63" i="50" s="1"/>
  <c r="F62" i="50"/>
  <c r="I62" i="50" s="1"/>
  <c r="F61" i="50"/>
  <c r="I61" i="50" s="1"/>
  <c r="F60" i="50"/>
  <c r="I60" i="50" s="1"/>
  <c r="F59" i="50"/>
  <c r="I59" i="50" s="1"/>
  <c r="F58" i="50"/>
  <c r="I58" i="50" s="1"/>
  <c r="F57" i="50"/>
  <c r="I57" i="50" s="1"/>
  <c r="F56" i="50"/>
  <c r="I56" i="50" s="1"/>
  <c r="F55" i="50"/>
  <c r="I55" i="50" s="1"/>
  <c r="F54" i="50"/>
  <c r="I54" i="50" s="1"/>
  <c r="F53" i="50"/>
  <c r="I53" i="50" s="1"/>
  <c r="F52" i="50"/>
  <c r="I52" i="50" s="1"/>
  <c r="F51" i="50"/>
  <c r="I51" i="50" s="1"/>
  <c r="F50" i="50"/>
  <c r="I50" i="50" s="1"/>
  <c r="F49" i="50"/>
  <c r="I49" i="50" s="1"/>
  <c r="F48" i="50"/>
  <c r="I48" i="50" s="1"/>
  <c r="F47" i="50"/>
  <c r="I47" i="50" s="1"/>
  <c r="F46" i="50"/>
  <c r="I46" i="50" s="1"/>
  <c r="F45" i="50"/>
  <c r="I45" i="50" s="1"/>
  <c r="F44" i="50"/>
  <c r="I44" i="50" s="1"/>
  <c r="F43" i="50"/>
  <c r="I43" i="50" s="1"/>
  <c r="F42" i="50"/>
  <c r="I42" i="50" s="1"/>
  <c r="F41" i="50"/>
  <c r="I41" i="50" s="1"/>
  <c r="F40" i="50"/>
  <c r="I40" i="50" s="1"/>
  <c r="F39" i="50"/>
  <c r="I39" i="50" s="1"/>
  <c r="F38" i="50"/>
  <c r="I38" i="50" s="1"/>
  <c r="F37" i="50"/>
  <c r="I37" i="50" s="1"/>
  <c r="F36" i="50"/>
  <c r="I36" i="50" s="1"/>
  <c r="F35" i="50"/>
  <c r="I35" i="50" s="1"/>
  <c r="F34" i="50"/>
  <c r="I34" i="50" s="1"/>
  <c r="F33" i="50"/>
  <c r="I33" i="50" s="1"/>
  <c r="F32" i="50"/>
  <c r="I32" i="50" s="1"/>
  <c r="F31" i="50"/>
  <c r="I31" i="50" s="1"/>
  <c r="F30" i="50"/>
  <c r="I30" i="50" s="1"/>
  <c r="F29" i="50"/>
  <c r="I29" i="50" s="1"/>
  <c r="F28" i="50"/>
  <c r="I28" i="50" s="1"/>
  <c r="F27" i="50"/>
  <c r="I27" i="50" s="1"/>
  <c r="F26" i="50"/>
  <c r="I26" i="50" s="1"/>
  <c r="F25" i="50"/>
  <c r="I25" i="50" s="1"/>
  <c r="F24" i="50"/>
  <c r="I24" i="50" s="1"/>
  <c r="F23" i="50"/>
  <c r="I23" i="50" s="1"/>
  <c r="F22" i="50"/>
  <c r="I22" i="50" s="1"/>
  <c r="F21" i="50"/>
  <c r="I21" i="50" s="1"/>
  <c r="F20" i="50"/>
  <c r="I20" i="50" s="1"/>
  <c r="F19" i="50"/>
  <c r="I19" i="50" s="1"/>
  <c r="F18" i="50"/>
  <c r="I18" i="50" s="1"/>
  <c r="F17" i="50"/>
  <c r="I17" i="50" s="1"/>
  <c r="F16" i="50"/>
  <c r="I16" i="50" s="1"/>
  <c r="F15" i="50"/>
  <c r="I15" i="50" s="1"/>
  <c r="F14" i="50"/>
  <c r="I14" i="50" s="1"/>
  <c r="F13" i="50"/>
  <c r="I13" i="50" s="1"/>
  <c r="F12" i="50"/>
  <c r="I12" i="50" s="1"/>
  <c r="F11" i="50"/>
  <c r="I11" i="50" s="1"/>
  <c r="F10" i="50"/>
  <c r="I10" i="50" s="1"/>
  <c r="F9" i="50"/>
  <c r="I9" i="50" s="1"/>
  <c r="F8" i="50"/>
  <c r="I8" i="50" s="1"/>
  <c r="F7" i="50"/>
  <c r="I7" i="50" s="1"/>
  <c r="M152" i="49"/>
  <c r="M151" i="49"/>
  <c r="M150" i="49"/>
  <c r="M148" i="49"/>
  <c r="M147" i="49"/>
  <c r="M146" i="49"/>
  <c r="M145" i="49"/>
  <c r="M144" i="49"/>
  <c r="M143" i="49"/>
  <c r="M142" i="49"/>
  <c r="M141" i="49"/>
  <c r="M140" i="49"/>
  <c r="M139" i="49"/>
  <c r="M138" i="49"/>
  <c r="M137" i="49"/>
  <c r="M136" i="49"/>
  <c r="M135" i="49"/>
  <c r="M134" i="49"/>
  <c r="M120" i="49"/>
  <c r="M130" i="49"/>
  <c r="M131" i="49"/>
  <c r="M132" i="49"/>
  <c r="M133" i="49"/>
  <c r="M129" i="49"/>
  <c r="M128" i="49"/>
  <c r="M125" i="49"/>
  <c r="M127" i="49"/>
  <c r="M126" i="49"/>
  <c r="M124" i="49"/>
  <c r="M123" i="49"/>
  <c r="M122" i="49"/>
  <c r="M121" i="49"/>
  <c r="M114" i="49"/>
  <c r="M115" i="49"/>
  <c r="M116" i="49"/>
  <c r="M117" i="49"/>
  <c r="M118" i="49"/>
  <c r="M119" i="49"/>
  <c r="M111" i="49"/>
  <c r="M113" i="49"/>
  <c r="M112" i="49"/>
  <c r="M109" i="49"/>
  <c r="M110" i="49"/>
  <c r="M105" i="49"/>
  <c r="M106" i="49"/>
  <c r="M108" i="49"/>
  <c r="M107" i="49"/>
  <c r="M104" i="49"/>
  <c r="M102" i="49"/>
  <c r="M103" i="49"/>
  <c r="M91" i="49"/>
  <c r="M92" i="49"/>
  <c r="M93" i="49"/>
  <c r="M94" i="49"/>
  <c r="M95" i="49"/>
  <c r="M96" i="49"/>
  <c r="M97" i="49"/>
  <c r="M98" i="49"/>
  <c r="M99" i="49"/>
  <c r="M90" i="49"/>
  <c r="M84" i="49"/>
  <c r="M89" i="49"/>
  <c r="M88" i="49"/>
  <c r="M87" i="49"/>
  <c r="M86" i="49"/>
  <c r="M85" i="49"/>
  <c r="M83" i="49"/>
  <c r="M81" i="49"/>
  <c r="M82" i="49"/>
  <c r="M80" i="49"/>
  <c r="M79" i="49"/>
  <c r="M78" i="49"/>
  <c r="M77" i="49"/>
  <c r="M76" i="49"/>
  <c r="M67" i="49"/>
  <c r="M68" i="49"/>
  <c r="M69" i="49"/>
  <c r="M70" i="49"/>
  <c r="M71" i="49"/>
  <c r="M72" i="49"/>
  <c r="M73" i="49"/>
  <c r="M74" i="49"/>
  <c r="M75" i="49"/>
  <c r="M66" i="49"/>
  <c r="M65" i="49"/>
  <c r="M63" i="49"/>
  <c r="M64" i="49"/>
  <c r="M61" i="49"/>
  <c r="M62" i="49"/>
  <c r="M60" i="49"/>
  <c r="M59" i="49"/>
  <c r="M57" i="49"/>
  <c r="M58" i="49"/>
  <c r="M44" i="49"/>
  <c r="M45" i="49"/>
  <c r="M46" i="49"/>
  <c r="M47" i="49"/>
  <c r="M48" i="49"/>
  <c r="M49" i="49"/>
  <c r="M50" i="49"/>
  <c r="M51" i="49"/>
  <c r="M52" i="49"/>
  <c r="M43" i="49"/>
  <c r="M42" i="49"/>
  <c r="M32" i="49"/>
  <c r="M33" i="49"/>
  <c r="M34" i="49"/>
  <c r="M35" i="49"/>
  <c r="M36" i="49"/>
  <c r="M37" i="49"/>
  <c r="M38" i="49"/>
  <c r="M39" i="49"/>
  <c r="M40" i="49"/>
  <c r="M41" i="49"/>
  <c r="M31" i="49"/>
  <c r="M30" i="49"/>
  <c r="M20" i="49"/>
  <c r="M21" i="49"/>
  <c r="M22" i="49"/>
  <c r="M23" i="49"/>
  <c r="M24" i="49"/>
  <c r="M25" i="49"/>
  <c r="M26" i="49"/>
  <c r="M27" i="49"/>
  <c r="M28" i="49"/>
  <c r="M29" i="49"/>
  <c r="M19" i="49"/>
  <c r="M18" i="49"/>
  <c r="M8" i="49"/>
  <c r="M9" i="49"/>
  <c r="M10" i="49"/>
  <c r="M11" i="49"/>
  <c r="M12" i="49"/>
  <c r="M13" i="49"/>
  <c r="M14" i="49"/>
  <c r="M15" i="49"/>
  <c r="M16" i="49"/>
  <c r="M17" i="49"/>
  <c r="M7" i="49"/>
  <c r="M6" i="49"/>
  <c r="M54" i="49"/>
  <c r="M55" i="49"/>
  <c r="M56" i="49"/>
  <c r="M53" i="49"/>
</calcChain>
</file>

<file path=xl/sharedStrings.xml><?xml version="1.0" encoding="utf-8"?>
<sst xmlns="http://schemas.openxmlformats.org/spreadsheetml/2006/main" count="907" uniqueCount="88">
  <si>
    <t>u 000 eura, stanje na kraju perioda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</si>
  <si>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</si>
  <si>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</si>
  <si>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</si>
  <si>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</si>
  <si>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</si>
  <si>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</si>
  <si>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</si>
  <si>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</si>
  <si>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</si>
  <si>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</si>
  <si>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</si>
  <si>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</si>
  <si>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Ostale obaveze</t>
  </si>
  <si>
    <t>Ukupan kapital</t>
  </si>
  <si>
    <t>Ukupno</t>
  </si>
  <si>
    <t>Jan</t>
  </si>
  <si>
    <t>Feb</t>
  </si>
  <si>
    <t>Mar</t>
  </si>
  <si>
    <t>Apr</t>
  </si>
  <si>
    <t>Maj</t>
  </si>
  <si>
    <t>Jun</t>
  </si>
  <si>
    <t>Jul</t>
  </si>
  <si>
    <t>Sep</t>
  </si>
  <si>
    <t>Okt</t>
  </si>
  <si>
    <t>Nov</t>
  </si>
  <si>
    <t>Dec</t>
  </si>
  <si>
    <t>May</t>
  </si>
  <si>
    <t>Aug</t>
  </si>
  <si>
    <t>Oct</t>
  </si>
  <si>
    <t>Total</t>
  </si>
  <si>
    <t>Other liabilities</t>
  </si>
  <si>
    <t>July</t>
  </si>
  <si>
    <t>end-period balance, EUR thousand</t>
  </si>
  <si>
    <t>AKTIVA</t>
  </si>
  <si>
    <t>Ostala aktiva</t>
  </si>
  <si>
    <t>Pozajmice</t>
  </si>
  <si>
    <t>2.1.</t>
  </si>
  <si>
    <t>2.2.</t>
  </si>
  <si>
    <t>June</t>
  </si>
  <si>
    <t>ASSETS</t>
  </si>
  <si>
    <t>Other assets</t>
  </si>
  <si>
    <t>Borrowings</t>
  </si>
  <si>
    <t>Total capital</t>
  </si>
  <si>
    <t>Ostalo</t>
  </si>
  <si>
    <t>Households</t>
  </si>
  <si>
    <t>Other</t>
  </si>
  <si>
    <t>Godina</t>
  </si>
  <si>
    <t>Mjesec</t>
  </si>
  <si>
    <t>Month</t>
  </si>
  <si>
    <t>Year</t>
  </si>
  <si>
    <t>Novčana sredstva i racuni depozita kod centralnih banaka</t>
  </si>
  <si>
    <t>Currency and deposits with central banks</t>
  </si>
  <si>
    <t>Ispravka vrijednosti ostale  aktive</t>
  </si>
  <si>
    <t xml:space="preserve">Ukupno </t>
  </si>
  <si>
    <t>*Data and methodology revised for period 2009-2012</t>
  </si>
  <si>
    <t>* Izvršena revizija podataka i metodologije za period 2009-2012. godine</t>
  </si>
  <si>
    <t>Izvor: Bilans stanja mikrokreditnih finansijskih institucija</t>
  </si>
  <si>
    <t>Avg</t>
  </si>
  <si>
    <t>Impairment of other assets items</t>
  </si>
  <si>
    <t>Krediti</t>
  </si>
  <si>
    <t>Ispravka vrijednosti kredita</t>
  </si>
  <si>
    <t>Neto krediti</t>
  </si>
  <si>
    <t xml:space="preserve">Loans </t>
  </si>
  <si>
    <t xml:space="preserve">Impairment of loans </t>
  </si>
  <si>
    <t xml:space="preserve">Net loans </t>
  </si>
  <si>
    <t>Source: Microcredit financial institutions' balance sheet</t>
  </si>
  <si>
    <t>Tabela 1.12 - Agregatni bilans stanja mikrokreditnih finansijskih institucija</t>
  </si>
  <si>
    <t>Table 1.12 - Aggregate balance sheet of microcredit financial institutions</t>
  </si>
  <si>
    <t xml:space="preserve">Tabela 1.13 - Krediti </t>
  </si>
  <si>
    <t xml:space="preserve">Table 1.13 - Loans </t>
  </si>
  <si>
    <t>Finansijski sektor</t>
  </si>
  <si>
    <t>Stanovništvo</t>
  </si>
  <si>
    <t>Nefinansijski sektor</t>
  </si>
  <si>
    <t>Financial sector</t>
  </si>
  <si>
    <t>Nonfinancial sector</t>
  </si>
  <si>
    <t>Tabela 1.14 - Sektorska struktura kredita u 000 eura, stanje na kraju perioda</t>
  </si>
  <si>
    <t xml:space="preserve">Table 1.14 - Structure of loans, by sectors end-period balance, EUR thousand </t>
  </si>
  <si>
    <t>Emitovane hartije od vrijednosti</t>
  </si>
  <si>
    <t>13 (1+2.2+3-4=5+6+7+8)</t>
  </si>
  <si>
    <t>Securities issued</t>
  </si>
  <si>
    <t>Nerezidenti</t>
  </si>
  <si>
    <t>Nonresidents</t>
  </si>
  <si>
    <t>Ukupno rezidenti</t>
  </si>
  <si>
    <t>4 (1+2+3)</t>
  </si>
  <si>
    <t>7 (4+5+6)</t>
  </si>
  <si>
    <t>Total residents</t>
  </si>
  <si>
    <t>PASIVA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</si>
</sst>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"/>
    <numFmt numFmtId="166" formatCode="0.0"/>
    <numFmt numFmtId="167" formatCode="#,##0_ "/>
  </numFmts>
  <fonts count="25" x14ac:knownFonts="1">
    <font>
      <sz val="10"/>
      <name val="Arial"/>
      <charset val="238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8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15" fillId="0" borderId="0"/>
    <xf numFmtId="0" fontId="16" fillId="0" borderId="0"/>
    <xf numFmtId="0" fontId="17" fillId="0" borderId="0"/>
    <xf numFmtId="0" fontId="19" fillId="0" borderId="0"/>
    <xf numFmtId="0" fontId="20" fillId="0" borderId="0"/>
    <xf numFmtId="0" fontId="21" fillId="0" borderId="0"/>
  </cellStyleXfs>
  <cellXfs count="180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1" fillId="0" borderId="0" xfId="0" applyFont="1"/>
    <xf numFmtId="0" fontId="1" fillId="0" borderId="0" xfId="0" applyFont="1" applyFill="1"/>
    <xf numFmtId="0" fontId="8" fillId="0" borderId="0" xfId="0" applyFont="1" applyBorder="1" applyAlignment="1"/>
    <xf numFmtId="166" fontId="0" fillId="0" borderId="0" xfId="0" applyNumberFormat="1" applyFill="1"/>
    <xf numFmtId="0" fontId="9" fillId="0" borderId="0" xfId="0" applyFont="1" applyFill="1"/>
    <xf numFmtId="0" fontId="9" fillId="0" borderId="0" xfId="0" applyFont="1"/>
    <xf numFmtId="0" fontId="9" fillId="0" borderId="0" xfId="0" applyFont="1" applyBorder="1"/>
    <xf numFmtId="0" fontId="10" fillId="0" borderId="0" xfId="0" applyFont="1" applyFill="1"/>
    <xf numFmtId="0" fontId="10" fillId="0" borderId="0" xfId="0" applyFont="1"/>
    <xf numFmtId="3" fontId="11" fillId="0" borderId="0" xfId="0" applyNumberFormat="1" applyFont="1" applyBorder="1"/>
    <xf numFmtId="0" fontId="10" fillId="0" borderId="0" xfId="0" applyFont="1" applyBorder="1"/>
    <xf numFmtId="3" fontId="4" fillId="0" borderId="0" xfId="0" applyNumberFormat="1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/>
    <xf numFmtId="3" fontId="12" fillId="0" borderId="0" xfId="0" applyNumberFormat="1" applyFont="1"/>
    <xf numFmtId="0" fontId="13" fillId="0" borderId="0" xfId="0" applyFont="1"/>
    <xf numFmtId="166" fontId="9" fillId="0" borderId="0" xfId="0" applyNumberFormat="1" applyFont="1" applyBorder="1"/>
    <xf numFmtId="0" fontId="13" fillId="0" borderId="0" xfId="0" applyFont="1" applyBorder="1"/>
    <xf numFmtId="0" fontId="8" fillId="0" borderId="0" xfId="0" applyFont="1" applyFill="1" applyAlignment="1"/>
    <xf numFmtId="166" fontId="3" fillId="0" borderId="0" xfId="0" applyNumberFormat="1" applyFont="1" applyFill="1"/>
    <xf numFmtId="3" fontId="12" fillId="0" borderId="0" xfId="0" applyNumberFormat="1" applyFont="1" applyBorder="1"/>
    <xf numFmtId="165" fontId="3" fillId="0" borderId="0" xfId="0" applyNumberFormat="1" applyFont="1" applyFill="1"/>
    <xf numFmtId="164" fontId="0" fillId="0" borderId="0" xfId="0" applyNumberFormat="1" applyFill="1"/>
    <xf numFmtId="166" fontId="10" fillId="0" borderId="0" xfId="0" applyNumberFormat="1" applyFont="1" applyBorder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10" fillId="2" borderId="0" xfId="0" applyFont="1" applyFill="1"/>
    <xf numFmtId="0" fontId="4" fillId="0" borderId="0" xfId="0" applyFont="1" applyFill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167" fontId="4" fillId="0" borderId="0" xfId="0" applyNumberFormat="1" applyFont="1"/>
    <xf numFmtId="167" fontId="10" fillId="0" borderId="0" xfId="0" applyNumberFormat="1" applyFont="1" applyBorder="1"/>
    <xf numFmtId="3" fontId="4" fillId="0" borderId="0" xfId="0" applyNumberFormat="1" applyFont="1" applyFill="1"/>
    <xf numFmtId="167" fontId="4" fillId="0" borderId="0" xfId="0" applyNumberFormat="1" applyFont="1" applyFill="1"/>
    <xf numFmtId="0" fontId="10" fillId="0" borderId="0" xfId="0" applyFont="1" applyFill="1" applyBorder="1"/>
    <xf numFmtId="0" fontId="4" fillId="3" borderId="5" xfId="0" applyFont="1" applyFill="1" applyBorder="1"/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/>
    <xf numFmtId="0" fontId="14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12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167" fontId="18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3" xfId="0" applyFont="1" applyFill="1" applyBorder="1" applyAlignment="1">
      <alignment horizontal="right"/>
    </xf>
    <xf numFmtId="0" fontId="5" fillId="3" borderId="5" xfId="0" applyFont="1" applyFill="1" applyBorder="1" applyAlignment="1">
      <alignment horizontal="center"/>
    </xf>
    <xf numFmtId="0" fontId="8" fillId="0" borderId="3" xfId="0" applyFont="1" applyBorder="1" applyAlignment="1">
      <alignment horizontal="right"/>
    </xf>
    <xf numFmtId="0" fontId="5" fillId="3" borderId="10" xfId="0" applyFont="1" applyFill="1" applyBorder="1" applyAlignment="1">
      <alignment horizontal="center"/>
    </xf>
    <xf numFmtId="0" fontId="8" fillId="0" borderId="3" xfId="0" applyFont="1" applyFill="1" applyBorder="1" applyAlignment="1"/>
    <xf numFmtId="0" fontId="8" fillId="0" borderId="0" xfId="0" applyFont="1" applyAlignment="1"/>
    <xf numFmtId="0" fontId="5" fillId="4" borderId="8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3" borderId="8" xfId="0" applyFont="1" applyFill="1" applyBorder="1"/>
    <xf numFmtId="0" fontId="8" fillId="0" borderId="3" xfId="0" applyFont="1" applyBorder="1" applyAlignment="1"/>
    <xf numFmtId="166" fontId="10" fillId="0" borderId="0" xfId="0" applyNumberFormat="1" applyFont="1" applyFill="1" applyBorder="1"/>
    <xf numFmtId="3" fontId="18" fillId="0" borderId="0" xfId="0" applyNumberFormat="1" applyFont="1"/>
    <xf numFmtId="0" fontId="18" fillId="0" borderId="0" xfId="0" applyFont="1"/>
    <xf numFmtId="0" fontId="5" fillId="3" borderId="9" xfId="0" applyFont="1" applyFill="1" applyBorder="1" applyAlignment="1">
      <alignment horizontal="center" vertical="center" wrapText="1"/>
    </xf>
    <xf numFmtId="0" fontId="7" fillId="2" borderId="0" xfId="0" applyFont="1" applyFill="1" applyAlignment="1"/>
    <xf numFmtId="0" fontId="5" fillId="3" borderId="8" xfId="0" applyFont="1" applyFill="1" applyBorder="1" applyAlignment="1">
      <alignment horizontal="center" vertical="center" wrapText="1"/>
    </xf>
    <xf numFmtId="0" fontId="5" fillId="3" borderId="11" xfId="0" applyFont="1" applyFill="1" applyBorder="1"/>
    <xf numFmtId="0" fontId="5" fillId="3" borderId="9" xfId="0" applyFont="1" applyFill="1" applyBorder="1"/>
    <xf numFmtId="0" fontId="5" fillId="3" borderId="9" xfId="0" applyFont="1" applyFill="1" applyBorder="1" applyAlignment="1">
      <alignment horizontal="center"/>
    </xf>
    <xf numFmtId="0" fontId="7" fillId="2" borderId="4" xfId="0" applyFont="1" applyFill="1" applyBorder="1" applyAlignment="1"/>
    <xf numFmtId="0" fontId="4" fillId="0" borderId="0" xfId="0" applyFont="1" applyFill="1" applyBorder="1"/>
    <xf numFmtId="0" fontId="5" fillId="4" borderId="0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8" fillId="0" borderId="0" xfId="0" applyFont="1"/>
    <xf numFmtId="167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Border="1" applyAlignment="1">
      <alignment horizontal="center"/>
    </xf>
    <xf numFmtId="167" fontId="23" fillId="0" borderId="2" xfId="0" applyNumberFormat="1" applyFont="1" applyBorder="1" applyAlignment="1">
      <alignment horizontal="center"/>
    </xf>
    <xf numFmtId="167" fontId="23" fillId="0" borderId="2" xfId="0" applyNumberFormat="1" applyFont="1" applyFill="1" applyBorder="1" applyAlignment="1">
      <alignment horizontal="center"/>
    </xf>
    <xf numFmtId="3" fontId="22" fillId="0" borderId="0" xfId="0" applyNumberFormat="1" applyFont="1" applyBorder="1" applyAlignment="1">
      <alignment horizontal="center"/>
    </xf>
    <xf numFmtId="167" fontId="22" fillId="0" borderId="0" xfId="0" applyNumberFormat="1" applyFont="1" applyFill="1" applyBorder="1" applyAlignment="1">
      <alignment horizontal="right" vertical="center" wrapText="1"/>
    </xf>
    <xf numFmtId="167" fontId="23" fillId="0" borderId="0" xfId="0" applyNumberFormat="1" applyFont="1" applyFill="1" applyBorder="1" applyAlignment="1">
      <alignment horizontal="right" vertical="center" wrapText="1"/>
    </xf>
    <xf numFmtId="167" fontId="23" fillId="0" borderId="4" xfId="0" applyNumberFormat="1" applyFont="1" applyFill="1" applyBorder="1" applyAlignment="1">
      <alignment horizontal="right" vertical="center" wrapText="1"/>
    </xf>
    <xf numFmtId="167" fontId="23" fillId="0" borderId="1" xfId="0" applyNumberFormat="1" applyFont="1" applyFill="1" applyBorder="1" applyAlignment="1">
      <alignment horizontal="right" vertical="center" wrapText="1"/>
    </xf>
    <xf numFmtId="167" fontId="22" fillId="0" borderId="3" xfId="0" applyNumberFormat="1" applyFont="1" applyFill="1" applyBorder="1" applyAlignment="1">
      <alignment horizontal="right" vertical="center" wrapText="1"/>
    </xf>
    <xf numFmtId="167" fontId="23" fillId="0" borderId="8" xfId="0" applyNumberFormat="1" applyFont="1" applyFill="1" applyBorder="1" applyAlignment="1">
      <alignment horizontal="right" vertical="center" wrapText="1"/>
    </xf>
    <xf numFmtId="167" fontId="23" fillId="0" borderId="2" xfId="0" applyNumberFormat="1" applyFont="1" applyFill="1" applyBorder="1" applyAlignment="1">
      <alignment horizontal="right" vertical="center" wrapText="1"/>
    </xf>
    <xf numFmtId="167" fontId="22" fillId="0" borderId="0" xfId="0" applyNumberFormat="1" applyFont="1"/>
    <xf numFmtId="3" fontId="22" fillId="0" borderId="3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Fill="1" applyBorder="1" applyAlignment="1">
      <alignment horizontal="right" vertical="center" wrapText="1"/>
    </xf>
    <xf numFmtId="3" fontId="23" fillId="0" borderId="2" xfId="0" applyNumberFormat="1" applyFont="1" applyFill="1" applyBorder="1" applyAlignment="1">
      <alignment horizontal="right" vertical="center" wrapText="1"/>
    </xf>
    <xf numFmtId="3" fontId="23" fillId="0" borderId="4" xfId="0" applyNumberFormat="1" applyFont="1" applyFill="1" applyBorder="1" applyAlignment="1">
      <alignment horizontal="right" vertical="center" wrapText="1"/>
    </xf>
    <xf numFmtId="3" fontId="23" fillId="0" borderId="3" xfId="0" applyNumberFormat="1" applyFont="1" applyFill="1" applyBorder="1" applyAlignment="1">
      <alignment horizontal="right" vertical="center" wrapText="1"/>
    </xf>
    <xf numFmtId="3" fontId="23" fillId="0" borderId="0" xfId="0" applyNumberFormat="1" applyFont="1" applyFill="1" applyBorder="1" applyAlignment="1">
      <alignment horizontal="right" vertical="center" wrapText="1"/>
    </xf>
    <xf numFmtId="3" fontId="24" fillId="0" borderId="3" xfId="0" applyNumberFormat="1" applyFont="1" applyFill="1" applyBorder="1" applyAlignment="1">
      <alignment horizontal="right"/>
    </xf>
    <xf numFmtId="3" fontId="24" fillId="0" borderId="0" xfId="0" applyNumberFormat="1" applyFont="1" applyFill="1" applyBorder="1" applyAlignment="1">
      <alignment horizontal="right"/>
    </xf>
    <xf numFmtId="3" fontId="22" fillId="0" borderId="11" xfId="0" applyNumberFormat="1" applyFont="1" applyFill="1" applyBorder="1" applyAlignment="1">
      <alignment horizontal="right" vertical="center" wrapText="1"/>
    </xf>
    <xf numFmtId="3" fontId="22" fillId="0" borderId="12" xfId="0" applyNumberFormat="1" applyFont="1" applyFill="1" applyBorder="1" applyAlignment="1">
      <alignment horizontal="right" vertical="center" wrapText="1"/>
    </xf>
    <xf numFmtId="3" fontId="23" fillId="0" borderId="8" xfId="0" applyNumberFormat="1" applyFont="1" applyFill="1" applyBorder="1" applyAlignment="1">
      <alignment horizontal="right" vertical="center" wrapText="1"/>
    </xf>
    <xf numFmtId="3" fontId="22" fillId="0" borderId="0" xfId="0" applyNumberFormat="1" applyFont="1" applyBorder="1"/>
    <xf numFmtId="167" fontId="22" fillId="0" borderId="4" xfId="0" applyNumberFormat="1" applyFont="1" applyFill="1" applyBorder="1" applyAlignment="1">
      <alignment horizontal="right" vertical="center" wrapText="1"/>
    </xf>
    <xf numFmtId="167" fontId="22" fillId="0" borderId="0" xfId="0" applyNumberFormat="1" applyFont="1" applyFill="1"/>
    <xf numFmtId="167" fontId="10" fillId="0" borderId="0" xfId="0" applyNumberFormat="1" applyFont="1"/>
    <xf numFmtId="167" fontId="22" fillId="0" borderId="11" xfId="0" applyNumberFormat="1" applyFont="1" applyFill="1" applyBorder="1" applyAlignment="1">
      <alignment horizontal="right" vertical="center" wrapText="1"/>
    </xf>
    <xf numFmtId="167" fontId="22" fillId="0" borderId="8" xfId="0" applyNumberFormat="1" applyFont="1" applyFill="1" applyBorder="1" applyAlignment="1">
      <alignment horizontal="right" vertical="center" wrapText="1"/>
    </xf>
    <xf numFmtId="167" fontId="22" fillId="0" borderId="12" xfId="0" applyNumberFormat="1" applyFont="1" applyFill="1" applyBorder="1" applyAlignment="1">
      <alignment horizontal="right" vertical="center" wrapText="1"/>
    </xf>
    <xf numFmtId="167" fontId="22" fillId="0" borderId="2" xfId="0" applyNumberFormat="1" applyFont="1" applyFill="1" applyBorder="1" applyAlignment="1">
      <alignment horizontal="right" vertical="center" wrapText="1"/>
    </xf>
    <xf numFmtId="167" fontId="22" fillId="0" borderId="13" xfId="0" applyNumberFormat="1" applyFont="1" applyFill="1" applyBorder="1" applyAlignment="1">
      <alignment horizontal="right" vertical="center" wrapText="1"/>
    </xf>
    <xf numFmtId="167" fontId="22" fillId="0" borderId="1" xfId="0" applyNumberFormat="1" applyFont="1" applyFill="1" applyBorder="1" applyAlignment="1">
      <alignment horizontal="right" vertical="center" wrapText="1"/>
    </xf>
    <xf numFmtId="167" fontId="22" fillId="0" borderId="0" xfId="0" applyNumberFormat="1" applyFont="1" applyBorder="1"/>
    <xf numFmtId="3" fontId="22" fillId="0" borderId="0" xfId="0" applyNumberFormat="1" applyFont="1" applyFill="1" applyBorder="1" applyAlignment="1">
      <alignment vertical="center" wrapText="1"/>
    </xf>
    <xf numFmtId="167" fontId="22" fillId="0" borderId="0" xfId="0" applyNumberFormat="1" applyFont="1" applyBorder="1" applyAlignment="1"/>
    <xf numFmtId="3" fontId="23" fillId="0" borderId="2" xfId="0" applyNumberFormat="1" applyFont="1" applyFill="1" applyBorder="1" applyAlignment="1">
      <alignment vertical="center" wrapText="1"/>
    </xf>
    <xf numFmtId="3" fontId="22" fillId="0" borderId="12" xfId="0" applyNumberFormat="1" applyFont="1" applyFill="1" applyBorder="1" applyAlignment="1">
      <alignment vertical="center" wrapText="1"/>
    </xf>
    <xf numFmtId="3" fontId="22" fillId="0" borderId="13" xfId="0" applyNumberFormat="1" applyFont="1" applyFill="1" applyBorder="1" applyAlignment="1">
      <alignment vertical="center" wrapText="1"/>
    </xf>
    <xf numFmtId="3" fontId="22" fillId="0" borderId="4" xfId="0" applyNumberFormat="1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vertical="center" wrapText="1"/>
    </xf>
    <xf numFmtId="167" fontId="10" fillId="0" borderId="0" xfId="0" applyNumberFormat="1" applyFont="1" applyFill="1"/>
    <xf numFmtId="167" fontId="22" fillId="0" borderId="4" xfId="0" applyNumberFormat="1" applyFont="1" applyFill="1" applyBorder="1" applyAlignment="1"/>
    <xf numFmtId="167" fontId="22" fillId="0" borderId="0" xfId="0" applyNumberFormat="1" applyFont="1" applyFill="1" applyBorder="1" applyAlignment="1"/>
    <xf numFmtId="2" fontId="4" fillId="0" borderId="0" xfId="0" applyNumberFormat="1" applyFont="1"/>
    <xf numFmtId="3" fontId="4" fillId="0" borderId="0" xfId="0" applyNumberFormat="1" applyFont="1"/>
    <xf numFmtId="0" fontId="5" fillId="4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/>
    </xf>
    <xf numFmtId="167" fontId="22" fillId="0" borderId="6" xfId="0" applyNumberFormat="1" applyFont="1" applyFill="1" applyBorder="1" applyAlignment="1">
      <alignment horizontal="right" vertical="center" wrapText="1"/>
    </xf>
    <xf numFmtId="167" fontId="22" fillId="0" borderId="15" xfId="0" applyNumberFormat="1" applyFont="1" applyFill="1" applyBorder="1" applyAlignment="1">
      <alignment horizontal="right" vertical="center" wrapText="1"/>
    </xf>
    <xf numFmtId="167" fontId="22" fillId="0" borderId="14" xfId="0" applyNumberFormat="1" applyFont="1" applyFill="1" applyBorder="1" applyAlignment="1">
      <alignment horizontal="right" vertical="center" wrapText="1"/>
    </xf>
    <xf numFmtId="167" fontId="23" fillId="0" borderId="14" xfId="0" applyNumberFormat="1" applyFont="1" applyFill="1" applyBorder="1" applyAlignment="1">
      <alignment horizontal="right" vertical="center" wrapText="1"/>
    </xf>
    <xf numFmtId="3" fontId="22" fillId="0" borderId="15" xfId="0" applyNumberFormat="1" applyFont="1" applyFill="1" applyBorder="1" applyAlignment="1">
      <alignment vertical="center" wrapText="1"/>
    </xf>
    <xf numFmtId="167" fontId="22" fillId="0" borderId="15" xfId="0" applyNumberFormat="1" applyFont="1" applyFill="1" applyBorder="1" applyAlignment="1"/>
    <xf numFmtId="3" fontId="23" fillId="0" borderId="1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/>
    <xf numFmtId="0" fontId="7" fillId="2" borderId="0" xfId="0" applyFont="1" applyFill="1" applyAlignment="1">
      <alignment horizontal="right"/>
    </xf>
    <xf numFmtId="0" fontId="10" fillId="3" borderId="11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13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top" wrapText="1"/>
    </xf>
    <xf numFmtId="0" fontId="7" fillId="2" borderId="4" xfId="0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4" fillId="3" borderId="11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wrapText="1"/>
    </xf>
  </cellXfs>
  <cellStyles count="8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4" xr:uid="{00000000-0005-0000-0000-000004000000}"/>
    <cellStyle name="Normal 6" xfId="5" xr:uid="{00000000-0005-0000-0000-000005000000}"/>
    <cellStyle name="Normal 7" xfId="6" xr:uid="{00000000-0005-0000-0000-000006000000}"/>
    <cellStyle name="Normal 8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5"/>
  <sheetViews>
    <sheetView tabSelected="1" zoomScale="90" zoomScaleNormal="90" workbookViewId="0">
      <pane xSplit="1" ySplit="5" topLeftCell="B184" activePane="bottomRight" state="frozen"/>
      <selection pane="topRight" activeCell="B1" sqref="B1"/>
      <selection pane="bottomLeft" activeCell="A6" sqref="A6"/>
      <selection pane="bottomRight" activeCell="A230" sqref="A230"/>
    </sheetView>
  </sheetViews>
  <sheetFormatPr defaultColWidth="9.1328125" defaultRowHeight="12.75" x14ac:dyDescent="0.35"/>
  <cols>
    <col min="1" max="1" width="6" style="11" customWidth="1"/>
    <col min="2" max="2" width="7.59765625" style="11" customWidth="1"/>
    <col min="3" max="3" width="15.1328125" style="11" customWidth="1"/>
    <col min="4" max="4" width="14.1328125" style="11" customWidth="1"/>
    <col min="5" max="5" width="16.1328125" style="11" customWidth="1"/>
    <col min="6" max="6" width="14.3984375" style="11" customWidth="1"/>
    <col min="7" max="7" width="12.59765625" style="11" customWidth="1"/>
    <col min="8" max="8" width="15.1328125" style="11" customWidth="1"/>
    <col min="9" max="10" width="11.3984375" style="11" customWidth="1"/>
    <col min="11" max="11" width="14.265625" style="11" customWidth="1"/>
    <col min="12" max="12" width="13.73046875" style="11" customWidth="1"/>
    <col min="13" max="13" width="14.1328125" style="11" customWidth="1"/>
    <col min="14" max="14" width="7.1328125" style="11" customWidth="1"/>
    <col min="15" max="15" width="6.1328125" style="11" customWidth="1"/>
    <col min="16" max="16" width="10.59765625" style="11" bestFit="1" customWidth="1"/>
    <col min="17" max="17" width="9.1328125" style="10"/>
    <col min="18" max="16384" width="9.1328125" style="11"/>
  </cols>
  <sheetData>
    <row r="1" spans="1:17" s="10" customFormat="1" ht="15" x14ac:dyDescent="0.4">
      <c r="A1" s="163" t="s">
        <v>67</v>
      </c>
      <c r="B1" s="163"/>
      <c r="C1" s="163"/>
      <c r="D1" s="163"/>
      <c r="E1" s="163"/>
      <c r="F1" s="163"/>
      <c r="G1" s="33"/>
      <c r="H1" s="33"/>
      <c r="I1" s="164" t="s">
        <v>68</v>
      </c>
      <c r="J1" s="164"/>
      <c r="K1" s="164"/>
      <c r="L1" s="164"/>
      <c r="M1" s="164"/>
      <c r="N1" s="164"/>
      <c r="O1" s="164"/>
    </row>
    <row r="2" spans="1:17" ht="15" x14ac:dyDescent="0.4">
      <c r="A2" s="163" t="s">
        <v>0</v>
      </c>
      <c r="B2" s="163"/>
      <c r="C2" s="163"/>
      <c r="D2" s="163"/>
      <c r="E2" s="163"/>
      <c r="F2" s="163"/>
      <c r="G2" s="37"/>
      <c r="H2" s="37"/>
      <c r="I2" s="165" t="s">
        <v>33</v>
      </c>
      <c r="J2" s="165"/>
      <c r="K2" s="165"/>
      <c r="L2" s="165"/>
      <c r="M2" s="165"/>
      <c r="N2" s="165"/>
      <c r="O2" s="165"/>
    </row>
    <row r="3" spans="1:17" ht="13.15" x14ac:dyDescent="0.4">
      <c r="A3" s="166"/>
      <c r="B3" s="167"/>
      <c r="C3" s="156" t="s">
        <v>34</v>
      </c>
      <c r="D3" s="156"/>
      <c r="E3" s="156"/>
      <c r="F3" s="156"/>
      <c r="G3" s="156"/>
      <c r="H3" s="170"/>
      <c r="I3" s="156" t="s">
        <v>87</v>
      </c>
      <c r="J3" s="156"/>
      <c r="K3" s="156"/>
      <c r="L3" s="156"/>
      <c r="M3" s="46"/>
      <c r="N3" s="159"/>
      <c r="O3" s="160"/>
    </row>
    <row r="4" spans="1:17" ht="49.5" customHeight="1" x14ac:dyDescent="0.35">
      <c r="A4" s="168"/>
      <c r="B4" s="169"/>
      <c r="C4" s="47" t="s">
        <v>51</v>
      </c>
      <c r="D4" s="47" t="s">
        <v>60</v>
      </c>
      <c r="E4" s="47" t="s">
        <v>61</v>
      </c>
      <c r="F4" s="47" t="s">
        <v>62</v>
      </c>
      <c r="G4" s="47" t="s">
        <v>35</v>
      </c>
      <c r="H4" s="48" t="s">
        <v>53</v>
      </c>
      <c r="I4" s="47" t="s">
        <v>36</v>
      </c>
      <c r="J4" s="47" t="s">
        <v>78</v>
      </c>
      <c r="K4" s="47" t="s">
        <v>13</v>
      </c>
      <c r="L4" s="47" t="s">
        <v>14</v>
      </c>
      <c r="M4" s="47" t="s">
        <v>15</v>
      </c>
      <c r="N4" s="161"/>
      <c r="O4" s="162"/>
    </row>
    <row r="5" spans="1:17" s="17" customFormat="1" ht="20.25" x14ac:dyDescent="0.4">
      <c r="A5" s="49" t="s">
        <v>47</v>
      </c>
      <c r="B5" s="66" t="s">
        <v>48</v>
      </c>
      <c r="C5" s="50">
        <v>1</v>
      </c>
      <c r="D5" s="50">
        <v>2</v>
      </c>
      <c r="E5" s="50" t="s">
        <v>37</v>
      </c>
      <c r="F5" s="50" t="s">
        <v>38</v>
      </c>
      <c r="G5" s="50">
        <v>3</v>
      </c>
      <c r="H5" s="50">
        <v>4</v>
      </c>
      <c r="I5" s="50">
        <v>5</v>
      </c>
      <c r="J5" s="50">
        <v>6</v>
      </c>
      <c r="K5" s="50">
        <v>7</v>
      </c>
      <c r="L5" s="50">
        <v>8</v>
      </c>
      <c r="M5" s="50" t="s">
        <v>79</v>
      </c>
      <c r="N5" s="68" t="s">
        <v>49</v>
      </c>
      <c r="O5" s="51" t="s">
        <v>50</v>
      </c>
      <c r="Q5" s="1"/>
    </row>
    <row r="6" spans="1:17" s="17" customFormat="1" ht="13.15" x14ac:dyDescent="0.4">
      <c r="A6" s="150">
        <v>2009</v>
      </c>
      <c r="B6" s="55" t="s">
        <v>16</v>
      </c>
      <c r="C6" s="95">
        <v>2077</v>
      </c>
      <c r="D6" s="95">
        <v>77147</v>
      </c>
      <c r="E6" s="95">
        <v>2040</v>
      </c>
      <c r="F6" s="95">
        <v>75107</v>
      </c>
      <c r="G6" s="95">
        <v>1525</v>
      </c>
      <c r="H6" s="95">
        <v>36</v>
      </c>
      <c r="I6" s="95">
        <v>57634</v>
      </c>
      <c r="J6" s="95"/>
      <c r="K6" s="95">
        <v>1962</v>
      </c>
      <c r="L6" s="95">
        <v>19076</v>
      </c>
      <c r="M6" s="96">
        <f t="shared" ref="M6:M52" si="0">+SUM(I6:L6)</f>
        <v>78672</v>
      </c>
      <c r="N6" s="60" t="s">
        <v>16</v>
      </c>
      <c r="O6" s="152">
        <v>2009</v>
      </c>
      <c r="P6" s="41"/>
      <c r="Q6" s="44"/>
    </row>
    <row r="7" spans="1:17" s="17" customFormat="1" ht="13.15" x14ac:dyDescent="0.4">
      <c r="A7" s="150"/>
      <c r="B7" s="56" t="s">
        <v>17</v>
      </c>
      <c r="C7" s="95">
        <v>1438</v>
      </c>
      <c r="D7" s="95">
        <v>77226</v>
      </c>
      <c r="E7" s="95">
        <v>2360</v>
      </c>
      <c r="F7" s="95">
        <v>74866</v>
      </c>
      <c r="G7" s="95">
        <v>1613</v>
      </c>
      <c r="H7" s="95">
        <v>40</v>
      </c>
      <c r="I7" s="95">
        <v>56857</v>
      </c>
      <c r="J7" s="95"/>
      <c r="K7" s="95">
        <v>1908</v>
      </c>
      <c r="L7" s="95">
        <v>19111</v>
      </c>
      <c r="M7" s="96">
        <f t="shared" si="0"/>
        <v>77876</v>
      </c>
      <c r="N7" s="60" t="s">
        <v>17</v>
      </c>
      <c r="O7" s="152"/>
      <c r="P7" s="41"/>
      <c r="Q7" s="44"/>
    </row>
    <row r="8" spans="1:17" s="17" customFormat="1" ht="13.15" x14ac:dyDescent="0.4">
      <c r="A8" s="150"/>
      <c r="B8" s="56" t="s">
        <v>18</v>
      </c>
      <c r="C8" s="95">
        <v>973</v>
      </c>
      <c r="D8" s="95">
        <v>76245</v>
      </c>
      <c r="E8" s="95">
        <v>2607</v>
      </c>
      <c r="F8" s="95">
        <v>73638</v>
      </c>
      <c r="G8" s="95">
        <v>1671</v>
      </c>
      <c r="H8" s="95">
        <v>48</v>
      </c>
      <c r="I8" s="95">
        <v>55848</v>
      </c>
      <c r="J8" s="95"/>
      <c r="K8" s="95">
        <v>1245</v>
      </c>
      <c r="L8" s="95">
        <v>19141</v>
      </c>
      <c r="M8" s="96">
        <f t="shared" si="0"/>
        <v>76234</v>
      </c>
      <c r="N8" s="60" t="s">
        <v>18</v>
      </c>
      <c r="O8" s="152"/>
      <c r="P8" s="41"/>
      <c r="Q8" s="44"/>
    </row>
    <row r="9" spans="1:17" s="17" customFormat="1" ht="13.15" x14ac:dyDescent="0.4">
      <c r="A9" s="150"/>
      <c r="B9" s="56" t="s">
        <v>19</v>
      </c>
      <c r="C9" s="95">
        <v>1492</v>
      </c>
      <c r="D9" s="95">
        <v>77118</v>
      </c>
      <c r="E9" s="95">
        <v>2954</v>
      </c>
      <c r="F9" s="95">
        <v>74163</v>
      </c>
      <c r="G9" s="95">
        <v>1712</v>
      </c>
      <c r="H9" s="95">
        <v>56</v>
      </c>
      <c r="I9" s="95">
        <v>56760</v>
      </c>
      <c r="J9" s="95"/>
      <c r="K9" s="95">
        <v>1447</v>
      </c>
      <c r="L9" s="95">
        <v>19105</v>
      </c>
      <c r="M9" s="96">
        <f t="shared" si="0"/>
        <v>77312</v>
      </c>
      <c r="N9" s="60" t="s">
        <v>19</v>
      </c>
      <c r="O9" s="152"/>
      <c r="P9" s="41"/>
      <c r="Q9" s="44"/>
    </row>
    <row r="10" spans="1:17" s="17" customFormat="1" ht="13.15" x14ac:dyDescent="0.4">
      <c r="A10" s="150"/>
      <c r="B10" s="56" t="s">
        <v>20</v>
      </c>
      <c r="C10" s="95">
        <v>1943</v>
      </c>
      <c r="D10" s="95">
        <v>78601</v>
      </c>
      <c r="E10" s="95">
        <v>3368</v>
      </c>
      <c r="F10" s="95">
        <v>75232</v>
      </c>
      <c r="G10" s="95">
        <v>1722</v>
      </c>
      <c r="H10" s="95">
        <v>62</v>
      </c>
      <c r="I10" s="95">
        <v>58656</v>
      </c>
      <c r="J10" s="95"/>
      <c r="K10" s="95">
        <v>1331</v>
      </c>
      <c r="L10" s="95">
        <v>18849</v>
      </c>
      <c r="M10" s="96">
        <f t="shared" si="0"/>
        <v>78836</v>
      </c>
      <c r="N10" s="60" t="s">
        <v>27</v>
      </c>
      <c r="O10" s="152"/>
      <c r="P10" s="41"/>
      <c r="Q10" s="44"/>
    </row>
    <row r="11" spans="1:17" s="17" customFormat="1" ht="13.15" x14ac:dyDescent="0.4">
      <c r="A11" s="150"/>
      <c r="B11" s="56" t="s">
        <v>21</v>
      </c>
      <c r="C11" s="95">
        <v>4191</v>
      </c>
      <c r="D11" s="95">
        <v>75401</v>
      </c>
      <c r="E11" s="95">
        <v>3689</v>
      </c>
      <c r="F11" s="95">
        <v>71712</v>
      </c>
      <c r="G11" s="95">
        <v>1819</v>
      </c>
      <c r="H11" s="95">
        <v>54</v>
      </c>
      <c r="I11" s="95">
        <v>57453</v>
      </c>
      <c r="J11" s="95"/>
      <c r="K11" s="95">
        <v>1199</v>
      </c>
      <c r="L11" s="95">
        <v>19015</v>
      </c>
      <c r="M11" s="96">
        <f t="shared" si="0"/>
        <v>77667</v>
      </c>
      <c r="N11" s="60" t="s">
        <v>39</v>
      </c>
      <c r="O11" s="152"/>
      <c r="P11" s="41"/>
      <c r="Q11" s="44"/>
    </row>
    <row r="12" spans="1:17" s="17" customFormat="1" ht="13.15" x14ac:dyDescent="0.4">
      <c r="A12" s="150"/>
      <c r="B12" s="56" t="s">
        <v>22</v>
      </c>
      <c r="C12" s="95">
        <v>5131</v>
      </c>
      <c r="D12" s="95">
        <v>74880</v>
      </c>
      <c r="E12" s="95">
        <v>4125</v>
      </c>
      <c r="F12" s="95">
        <v>70754</v>
      </c>
      <c r="G12" s="95">
        <v>1854</v>
      </c>
      <c r="H12" s="95">
        <v>75</v>
      </c>
      <c r="I12" s="95">
        <v>57355</v>
      </c>
      <c r="J12" s="95"/>
      <c r="K12" s="95">
        <v>1419</v>
      </c>
      <c r="L12" s="95">
        <v>18891</v>
      </c>
      <c r="M12" s="96">
        <f t="shared" si="0"/>
        <v>77665</v>
      </c>
      <c r="N12" s="60" t="s">
        <v>32</v>
      </c>
      <c r="O12" s="152"/>
      <c r="P12" s="41"/>
      <c r="Q12" s="44"/>
    </row>
    <row r="13" spans="1:17" s="17" customFormat="1" ht="13.15" x14ac:dyDescent="0.4">
      <c r="A13" s="150"/>
      <c r="B13" s="56" t="s">
        <v>28</v>
      </c>
      <c r="C13" s="95">
        <v>5705</v>
      </c>
      <c r="D13" s="95">
        <v>73624</v>
      </c>
      <c r="E13" s="95">
        <v>4269</v>
      </c>
      <c r="F13" s="95">
        <v>69354</v>
      </c>
      <c r="G13" s="95">
        <v>1940</v>
      </c>
      <c r="H13" s="95">
        <v>77</v>
      </c>
      <c r="I13" s="95">
        <v>56554</v>
      </c>
      <c r="J13" s="95"/>
      <c r="K13" s="95">
        <v>1515</v>
      </c>
      <c r="L13" s="95">
        <v>18854</v>
      </c>
      <c r="M13" s="96">
        <f t="shared" si="0"/>
        <v>76923</v>
      </c>
      <c r="N13" s="60" t="s">
        <v>28</v>
      </c>
      <c r="O13" s="152"/>
      <c r="P13" s="41"/>
      <c r="Q13" s="44"/>
    </row>
    <row r="14" spans="1:17" s="17" customFormat="1" ht="13.15" x14ac:dyDescent="0.4">
      <c r="A14" s="150"/>
      <c r="B14" s="56" t="s">
        <v>23</v>
      </c>
      <c r="C14" s="95">
        <v>4396</v>
      </c>
      <c r="D14" s="95">
        <v>73042</v>
      </c>
      <c r="E14" s="95">
        <v>3838</v>
      </c>
      <c r="F14" s="95">
        <v>69204</v>
      </c>
      <c r="G14" s="95">
        <v>2019</v>
      </c>
      <c r="H14" s="95">
        <v>70</v>
      </c>
      <c r="I14" s="95">
        <v>54862</v>
      </c>
      <c r="J14" s="95"/>
      <c r="K14" s="95">
        <v>1185</v>
      </c>
      <c r="L14" s="95">
        <v>19502</v>
      </c>
      <c r="M14" s="96">
        <f t="shared" si="0"/>
        <v>75549</v>
      </c>
      <c r="N14" s="60" t="s">
        <v>23</v>
      </c>
      <c r="O14" s="152"/>
      <c r="P14" s="41"/>
      <c r="Q14" s="44"/>
    </row>
    <row r="15" spans="1:17" s="17" customFormat="1" ht="13.15" x14ac:dyDescent="0.4">
      <c r="A15" s="150"/>
      <c r="B15" s="56" t="s">
        <v>24</v>
      </c>
      <c r="C15" s="95">
        <v>5085</v>
      </c>
      <c r="D15" s="95">
        <v>72167</v>
      </c>
      <c r="E15" s="95">
        <v>3705</v>
      </c>
      <c r="F15" s="95">
        <v>68462</v>
      </c>
      <c r="G15" s="95">
        <v>2016</v>
      </c>
      <c r="H15" s="95">
        <v>61</v>
      </c>
      <c r="I15" s="95">
        <v>54470</v>
      </c>
      <c r="J15" s="95"/>
      <c r="K15" s="95">
        <v>1480</v>
      </c>
      <c r="L15" s="95">
        <v>19551</v>
      </c>
      <c r="M15" s="96">
        <f t="shared" si="0"/>
        <v>75501</v>
      </c>
      <c r="N15" s="60" t="s">
        <v>29</v>
      </c>
      <c r="O15" s="152"/>
      <c r="P15" s="41"/>
      <c r="Q15" s="44"/>
    </row>
    <row r="16" spans="1:17" s="17" customFormat="1" ht="13.15" x14ac:dyDescent="0.4">
      <c r="A16" s="150"/>
      <c r="B16" s="56" t="s">
        <v>25</v>
      </c>
      <c r="C16" s="95">
        <v>4930</v>
      </c>
      <c r="D16" s="95">
        <v>71588</v>
      </c>
      <c r="E16" s="95">
        <v>3703</v>
      </c>
      <c r="F16" s="95">
        <v>67885</v>
      </c>
      <c r="G16" s="95">
        <v>2093</v>
      </c>
      <c r="H16" s="95">
        <v>61</v>
      </c>
      <c r="I16" s="95">
        <v>53914</v>
      </c>
      <c r="J16" s="95"/>
      <c r="K16" s="95">
        <v>1316</v>
      </c>
      <c r="L16" s="95">
        <v>19616</v>
      </c>
      <c r="M16" s="96">
        <f t="shared" si="0"/>
        <v>74846</v>
      </c>
      <c r="N16" s="60" t="s">
        <v>25</v>
      </c>
      <c r="O16" s="152"/>
      <c r="P16" s="41"/>
      <c r="Q16" s="44"/>
    </row>
    <row r="17" spans="1:17" s="17" customFormat="1" ht="13.15" x14ac:dyDescent="0.4">
      <c r="A17" s="150"/>
      <c r="B17" s="56" t="s">
        <v>26</v>
      </c>
      <c r="C17" s="97">
        <v>5858</v>
      </c>
      <c r="D17" s="97">
        <v>70550</v>
      </c>
      <c r="E17" s="97">
        <v>3596</v>
      </c>
      <c r="F17" s="97">
        <v>66953</v>
      </c>
      <c r="G17" s="97">
        <v>2666</v>
      </c>
      <c r="H17" s="97">
        <v>47</v>
      </c>
      <c r="I17" s="97">
        <v>53606</v>
      </c>
      <c r="J17" s="97"/>
      <c r="K17" s="97">
        <v>1548</v>
      </c>
      <c r="L17" s="97">
        <v>20277</v>
      </c>
      <c r="M17" s="98">
        <f t="shared" si="0"/>
        <v>75431</v>
      </c>
      <c r="N17" s="72" t="s">
        <v>26</v>
      </c>
      <c r="O17" s="153"/>
      <c r="P17" s="43"/>
      <c r="Q17" s="44"/>
    </row>
    <row r="18" spans="1:17" s="17" customFormat="1" ht="13.15" x14ac:dyDescent="0.4">
      <c r="A18" s="149">
        <v>2010</v>
      </c>
      <c r="B18" s="55" t="s">
        <v>16</v>
      </c>
      <c r="C18" s="95">
        <v>7453</v>
      </c>
      <c r="D18" s="95">
        <v>69062</v>
      </c>
      <c r="E18" s="95">
        <v>3990</v>
      </c>
      <c r="F18" s="95">
        <v>65072</v>
      </c>
      <c r="G18" s="95">
        <v>2647</v>
      </c>
      <c r="H18" s="95">
        <v>51</v>
      </c>
      <c r="I18" s="95">
        <v>53580</v>
      </c>
      <c r="J18" s="95"/>
      <c r="K18" s="95">
        <v>1618</v>
      </c>
      <c r="L18" s="95">
        <v>19923</v>
      </c>
      <c r="M18" s="96">
        <f t="shared" si="0"/>
        <v>75121</v>
      </c>
      <c r="N18" s="59" t="s">
        <v>16</v>
      </c>
      <c r="O18" s="151">
        <v>2010</v>
      </c>
      <c r="P18" s="44"/>
      <c r="Q18" s="44"/>
    </row>
    <row r="19" spans="1:17" s="17" customFormat="1" ht="13.15" x14ac:dyDescent="0.4">
      <c r="A19" s="150"/>
      <c r="B19" s="56" t="s">
        <v>17</v>
      </c>
      <c r="C19" s="95">
        <v>8692</v>
      </c>
      <c r="D19" s="95">
        <v>67182</v>
      </c>
      <c r="E19" s="95">
        <v>4142</v>
      </c>
      <c r="F19" s="95">
        <v>63040</v>
      </c>
      <c r="G19" s="95">
        <v>2640</v>
      </c>
      <c r="H19" s="95">
        <v>49</v>
      </c>
      <c r="I19" s="95">
        <v>52842</v>
      </c>
      <c r="J19" s="95"/>
      <c r="K19" s="95">
        <v>1678</v>
      </c>
      <c r="L19" s="95">
        <v>19805</v>
      </c>
      <c r="M19" s="96">
        <f t="shared" si="0"/>
        <v>74325</v>
      </c>
      <c r="N19" s="60" t="s">
        <v>17</v>
      </c>
      <c r="O19" s="152"/>
      <c r="P19" s="44"/>
      <c r="Q19" s="44"/>
    </row>
    <row r="20" spans="1:17" s="17" customFormat="1" ht="13.15" x14ac:dyDescent="0.4">
      <c r="A20" s="150"/>
      <c r="B20" s="56" t="s">
        <v>18</v>
      </c>
      <c r="C20" s="95">
        <v>3738</v>
      </c>
      <c r="D20" s="95">
        <v>69181</v>
      </c>
      <c r="E20" s="95">
        <v>4243</v>
      </c>
      <c r="F20" s="95">
        <v>64938</v>
      </c>
      <c r="G20" s="95">
        <v>2674</v>
      </c>
      <c r="H20" s="95">
        <v>45</v>
      </c>
      <c r="I20" s="95">
        <v>50182</v>
      </c>
      <c r="J20" s="95"/>
      <c r="K20" s="95">
        <v>1371</v>
      </c>
      <c r="L20" s="95">
        <v>19752</v>
      </c>
      <c r="M20" s="96">
        <f t="shared" si="0"/>
        <v>71305</v>
      </c>
      <c r="N20" s="60" t="s">
        <v>18</v>
      </c>
      <c r="O20" s="152"/>
      <c r="P20" s="44"/>
      <c r="Q20" s="44"/>
    </row>
    <row r="21" spans="1:17" s="17" customFormat="1" ht="13.15" x14ac:dyDescent="0.4">
      <c r="A21" s="150"/>
      <c r="B21" s="56" t="s">
        <v>19</v>
      </c>
      <c r="C21" s="95">
        <v>4678</v>
      </c>
      <c r="D21" s="95">
        <v>67279</v>
      </c>
      <c r="E21" s="95">
        <v>4232</v>
      </c>
      <c r="F21" s="95">
        <v>63048</v>
      </c>
      <c r="G21" s="95">
        <v>2776</v>
      </c>
      <c r="H21" s="95">
        <v>43</v>
      </c>
      <c r="I21" s="95">
        <v>49131</v>
      </c>
      <c r="J21" s="95"/>
      <c r="K21" s="95">
        <v>1595</v>
      </c>
      <c r="L21" s="95">
        <v>19732</v>
      </c>
      <c r="M21" s="96">
        <f t="shared" si="0"/>
        <v>70458</v>
      </c>
      <c r="N21" s="60" t="s">
        <v>19</v>
      </c>
      <c r="O21" s="152"/>
      <c r="P21" s="44"/>
      <c r="Q21" s="44"/>
    </row>
    <row r="22" spans="1:17" s="17" customFormat="1" ht="13.15" x14ac:dyDescent="0.4">
      <c r="A22" s="150"/>
      <c r="B22" s="56" t="s">
        <v>20</v>
      </c>
      <c r="C22" s="95">
        <v>5525</v>
      </c>
      <c r="D22" s="95">
        <v>63396</v>
      </c>
      <c r="E22" s="95">
        <v>4045</v>
      </c>
      <c r="F22" s="95">
        <v>59351</v>
      </c>
      <c r="G22" s="95">
        <v>2847</v>
      </c>
      <c r="H22" s="95">
        <v>46</v>
      </c>
      <c r="I22" s="95">
        <v>46589</v>
      </c>
      <c r="J22" s="95"/>
      <c r="K22" s="95">
        <v>1397</v>
      </c>
      <c r="L22" s="95">
        <v>19691</v>
      </c>
      <c r="M22" s="96">
        <f t="shared" si="0"/>
        <v>67677</v>
      </c>
      <c r="N22" s="60" t="s">
        <v>27</v>
      </c>
      <c r="O22" s="152"/>
      <c r="P22" s="44"/>
      <c r="Q22" s="44"/>
    </row>
    <row r="23" spans="1:17" s="17" customFormat="1" ht="13.15" x14ac:dyDescent="0.4">
      <c r="A23" s="150"/>
      <c r="B23" s="56" t="s">
        <v>21</v>
      </c>
      <c r="C23" s="95">
        <v>4823</v>
      </c>
      <c r="D23" s="95">
        <v>62462</v>
      </c>
      <c r="E23" s="95">
        <v>4017</v>
      </c>
      <c r="F23" s="95">
        <v>58445</v>
      </c>
      <c r="G23" s="95">
        <v>2834</v>
      </c>
      <c r="H23" s="95">
        <v>45</v>
      </c>
      <c r="I23" s="95">
        <v>45350</v>
      </c>
      <c r="J23" s="95"/>
      <c r="K23" s="95">
        <v>943</v>
      </c>
      <c r="L23" s="95">
        <v>19765</v>
      </c>
      <c r="M23" s="96">
        <f t="shared" si="0"/>
        <v>66058</v>
      </c>
      <c r="N23" s="60" t="s">
        <v>39</v>
      </c>
      <c r="O23" s="152"/>
      <c r="P23" s="41"/>
      <c r="Q23" s="44"/>
    </row>
    <row r="24" spans="1:17" s="17" customFormat="1" ht="13.15" x14ac:dyDescent="0.4">
      <c r="A24" s="150"/>
      <c r="B24" s="56" t="s">
        <v>22</v>
      </c>
      <c r="C24" s="95">
        <v>6504</v>
      </c>
      <c r="D24" s="95">
        <v>60741</v>
      </c>
      <c r="E24" s="95">
        <v>3924</v>
      </c>
      <c r="F24" s="95">
        <v>56816</v>
      </c>
      <c r="G24" s="95">
        <v>3026</v>
      </c>
      <c r="H24" s="95">
        <v>46</v>
      </c>
      <c r="I24" s="95">
        <v>45310</v>
      </c>
      <c r="J24" s="95"/>
      <c r="K24" s="95">
        <v>1173</v>
      </c>
      <c r="L24" s="95">
        <v>19818</v>
      </c>
      <c r="M24" s="96">
        <f t="shared" si="0"/>
        <v>66301</v>
      </c>
      <c r="N24" s="60" t="s">
        <v>32</v>
      </c>
      <c r="O24" s="152"/>
      <c r="P24" s="41"/>
      <c r="Q24" s="44"/>
    </row>
    <row r="25" spans="1:17" s="17" customFormat="1" ht="13.15" x14ac:dyDescent="0.4">
      <c r="A25" s="150"/>
      <c r="B25" s="56" t="s">
        <v>28</v>
      </c>
      <c r="C25" s="95">
        <v>6894</v>
      </c>
      <c r="D25" s="95">
        <v>58660</v>
      </c>
      <c r="E25" s="95">
        <v>3739</v>
      </c>
      <c r="F25" s="95">
        <v>54921</v>
      </c>
      <c r="G25" s="95">
        <v>2960</v>
      </c>
      <c r="H25" s="95">
        <v>47</v>
      </c>
      <c r="I25" s="95">
        <v>43561</v>
      </c>
      <c r="J25" s="95"/>
      <c r="K25" s="95">
        <v>1547</v>
      </c>
      <c r="L25" s="95">
        <v>19622</v>
      </c>
      <c r="M25" s="96">
        <f t="shared" si="0"/>
        <v>64730</v>
      </c>
      <c r="N25" s="60" t="s">
        <v>28</v>
      </c>
      <c r="O25" s="152"/>
      <c r="P25" s="41"/>
      <c r="Q25" s="44"/>
    </row>
    <row r="26" spans="1:17" s="17" customFormat="1" ht="13.15" x14ac:dyDescent="0.4">
      <c r="A26" s="150"/>
      <c r="B26" s="56" t="s">
        <v>23</v>
      </c>
      <c r="C26" s="95">
        <v>6409</v>
      </c>
      <c r="D26" s="95">
        <v>56875</v>
      </c>
      <c r="E26" s="95">
        <v>3897</v>
      </c>
      <c r="F26" s="95">
        <v>52977</v>
      </c>
      <c r="G26" s="95">
        <v>2955</v>
      </c>
      <c r="H26" s="95">
        <v>51</v>
      </c>
      <c r="I26" s="95">
        <v>41592</v>
      </c>
      <c r="J26" s="95"/>
      <c r="K26" s="95">
        <v>1298</v>
      </c>
      <c r="L26" s="95">
        <v>19402</v>
      </c>
      <c r="M26" s="96">
        <f t="shared" si="0"/>
        <v>62292</v>
      </c>
      <c r="N26" s="60" t="s">
        <v>23</v>
      </c>
      <c r="O26" s="152"/>
      <c r="P26" s="41"/>
      <c r="Q26" s="44"/>
    </row>
    <row r="27" spans="1:17" s="17" customFormat="1" ht="13.15" x14ac:dyDescent="0.4">
      <c r="A27" s="150"/>
      <c r="B27" s="56" t="s">
        <v>24</v>
      </c>
      <c r="C27" s="95">
        <v>7111</v>
      </c>
      <c r="D27" s="95">
        <v>54962</v>
      </c>
      <c r="E27" s="95">
        <v>3866</v>
      </c>
      <c r="F27" s="95">
        <v>51096</v>
      </c>
      <c r="G27" s="95">
        <v>3946</v>
      </c>
      <c r="H27" s="95">
        <v>48</v>
      </c>
      <c r="I27" s="95">
        <v>41350</v>
      </c>
      <c r="J27" s="95"/>
      <c r="K27" s="95">
        <v>1488</v>
      </c>
      <c r="L27" s="95">
        <v>19268</v>
      </c>
      <c r="M27" s="96">
        <f t="shared" si="0"/>
        <v>62106</v>
      </c>
      <c r="N27" s="60" t="s">
        <v>29</v>
      </c>
      <c r="O27" s="152"/>
      <c r="P27" s="41"/>
      <c r="Q27" s="44"/>
    </row>
    <row r="28" spans="1:17" s="17" customFormat="1" ht="13.15" x14ac:dyDescent="0.4">
      <c r="A28" s="150"/>
      <c r="B28" s="56" t="s">
        <v>25</v>
      </c>
      <c r="C28" s="95">
        <v>8141</v>
      </c>
      <c r="D28" s="95">
        <v>50471</v>
      </c>
      <c r="E28" s="95">
        <v>3822</v>
      </c>
      <c r="F28" s="95">
        <v>46650</v>
      </c>
      <c r="G28" s="95">
        <v>3860</v>
      </c>
      <c r="H28" s="95">
        <v>50</v>
      </c>
      <c r="I28" s="95">
        <v>38067</v>
      </c>
      <c r="J28" s="95"/>
      <c r="K28" s="95">
        <v>1394</v>
      </c>
      <c r="L28" s="95">
        <v>19142</v>
      </c>
      <c r="M28" s="96">
        <f t="shared" si="0"/>
        <v>58603</v>
      </c>
      <c r="N28" s="60" t="s">
        <v>25</v>
      </c>
      <c r="O28" s="152"/>
      <c r="P28" s="41"/>
      <c r="Q28" s="44"/>
    </row>
    <row r="29" spans="1:17" s="17" customFormat="1" ht="13.15" x14ac:dyDescent="0.4">
      <c r="A29" s="155"/>
      <c r="B29" s="57" t="s">
        <v>26</v>
      </c>
      <c r="C29" s="97">
        <v>8099</v>
      </c>
      <c r="D29" s="97">
        <v>50425</v>
      </c>
      <c r="E29" s="97">
        <v>3418</v>
      </c>
      <c r="F29" s="97">
        <v>47007</v>
      </c>
      <c r="G29" s="97">
        <v>3666</v>
      </c>
      <c r="H29" s="97">
        <v>39</v>
      </c>
      <c r="I29" s="97">
        <v>38229</v>
      </c>
      <c r="J29" s="97"/>
      <c r="K29" s="97">
        <v>1525</v>
      </c>
      <c r="L29" s="97">
        <v>18978</v>
      </c>
      <c r="M29" s="98">
        <f t="shared" si="0"/>
        <v>58732</v>
      </c>
      <c r="N29" s="72" t="s">
        <v>26</v>
      </c>
      <c r="O29" s="153"/>
      <c r="P29" s="41"/>
      <c r="Q29" s="44"/>
    </row>
    <row r="30" spans="1:17" s="17" customFormat="1" ht="13.15" x14ac:dyDescent="0.4">
      <c r="A30" s="150">
        <v>2011</v>
      </c>
      <c r="B30" s="56" t="s">
        <v>16</v>
      </c>
      <c r="C30" s="95">
        <v>7130</v>
      </c>
      <c r="D30" s="95">
        <v>49224</v>
      </c>
      <c r="E30" s="95">
        <v>3461</v>
      </c>
      <c r="F30" s="95">
        <v>45763</v>
      </c>
      <c r="G30" s="95">
        <v>4731</v>
      </c>
      <c r="H30" s="95">
        <v>38</v>
      </c>
      <c r="I30" s="95">
        <v>37195</v>
      </c>
      <c r="J30" s="95"/>
      <c r="K30" s="95">
        <v>1629</v>
      </c>
      <c r="L30" s="95">
        <v>18763</v>
      </c>
      <c r="M30" s="96">
        <f t="shared" si="0"/>
        <v>57587</v>
      </c>
      <c r="N30" s="60" t="s">
        <v>16</v>
      </c>
      <c r="O30" s="152">
        <v>2011</v>
      </c>
      <c r="P30" s="41"/>
      <c r="Q30" s="44"/>
    </row>
    <row r="31" spans="1:17" s="17" customFormat="1" ht="13.15" x14ac:dyDescent="0.4">
      <c r="A31" s="150"/>
      <c r="B31" s="56" t="s">
        <v>17</v>
      </c>
      <c r="C31" s="95">
        <v>7780</v>
      </c>
      <c r="D31" s="95">
        <v>47930</v>
      </c>
      <c r="E31" s="95">
        <v>4932</v>
      </c>
      <c r="F31" s="95">
        <v>42999</v>
      </c>
      <c r="G31" s="95">
        <v>4636</v>
      </c>
      <c r="H31" s="95">
        <v>38</v>
      </c>
      <c r="I31" s="95">
        <v>36775</v>
      </c>
      <c r="J31" s="95"/>
      <c r="K31" s="95">
        <v>1576</v>
      </c>
      <c r="L31" s="95">
        <v>17025</v>
      </c>
      <c r="M31" s="96">
        <f t="shared" si="0"/>
        <v>55376</v>
      </c>
      <c r="N31" s="60" t="s">
        <v>17</v>
      </c>
      <c r="O31" s="152"/>
      <c r="P31" s="41"/>
      <c r="Q31" s="44"/>
    </row>
    <row r="32" spans="1:17" s="17" customFormat="1" ht="13.15" x14ac:dyDescent="0.4">
      <c r="A32" s="150"/>
      <c r="B32" s="56" t="s">
        <v>18</v>
      </c>
      <c r="C32" s="95">
        <v>4857</v>
      </c>
      <c r="D32" s="95">
        <v>46408</v>
      </c>
      <c r="E32" s="95">
        <v>4724</v>
      </c>
      <c r="F32" s="95">
        <v>41683</v>
      </c>
      <c r="G32" s="95">
        <v>4588</v>
      </c>
      <c r="H32" s="95">
        <v>37</v>
      </c>
      <c r="I32" s="95">
        <v>32672</v>
      </c>
      <c r="J32" s="95"/>
      <c r="K32" s="95">
        <v>1700</v>
      </c>
      <c r="L32" s="95">
        <v>16720</v>
      </c>
      <c r="M32" s="96">
        <f t="shared" si="0"/>
        <v>51092</v>
      </c>
      <c r="N32" s="60" t="s">
        <v>18</v>
      </c>
      <c r="O32" s="152"/>
      <c r="P32" s="41"/>
      <c r="Q32" s="44"/>
    </row>
    <row r="33" spans="1:17" s="17" customFormat="1" ht="13.15" x14ac:dyDescent="0.4">
      <c r="A33" s="150"/>
      <c r="B33" s="56" t="s">
        <v>19</v>
      </c>
      <c r="C33" s="95">
        <v>6204</v>
      </c>
      <c r="D33" s="95">
        <v>45777</v>
      </c>
      <c r="E33" s="95">
        <v>4470</v>
      </c>
      <c r="F33" s="95">
        <v>41307</v>
      </c>
      <c r="G33" s="95">
        <v>4598</v>
      </c>
      <c r="H33" s="95">
        <v>37</v>
      </c>
      <c r="I33" s="95">
        <v>32274</v>
      </c>
      <c r="J33" s="95"/>
      <c r="K33" s="95">
        <v>1866</v>
      </c>
      <c r="L33" s="95">
        <v>17930</v>
      </c>
      <c r="M33" s="96">
        <f t="shared" si="0"/>
        <v>52070</v>
      </c>
      <c r="N33" s="60" t="s">
        <v>19</v>
      </c>
      <c r="O33" s="152"/>
      <c r="P33" s="41"/>
      <c r="Q33" s="44"/>
    </row>
    <row r="34" spans="1:17" s="17" customFormat="1" ht="13.15" x14ac:dyDescent="0.4">
      <c r="A34" s="150"/>
      <c r="B34" s="56" t="s">
        <v>20</v>
      </c>
      <c r="C34" s="95">
        <v>2737</v>
      </c>
      <c r="D34" s="95">
        <v>46724</v>
      </c>
      <c r="E34" s="95">
        <v>4296</v>
      </c>
      <c r="F34" s="95">
        <v>42428</v>
      </c>
      <c r="G34" s="95">
        <v>4609</v>
      </c>
      <c r="H34" s="95">
        <v>39</v>
      </c>
      <c r="I34" s="95">
        <v>29923</v>
      </c>
      <c r="J34" s="95"/>
      <c r="K34" s="95">
        <v>1826</v>
      </c>
      <c r="L34" s="95">
        <v>17986</v>
      </c>
      <c r="M34" s="96">
        <f t="shared" si="0"/>
        <v>49735</v>
      </c>
      <c r="N34" s="60" t="s">
        <v>27</v>
      </c>
      <c r="O34" s="152"/>
      <c r="P34" s="41"/>
      <c r="Q34" s="44"/>
    </row>
    <row r="35" spans="1:17" s="17" customFormat="1" ht="13.15" x14ac:dyDescent="0.4">
      <c r="A35" s="150"/>
      <c r="B35" s="56" t="s">
        <v>21</v>
      </c>
      <c r="C35" s="95">
        <v>3223</v>
      </c>
      <c r="D35" s="95">
        <v>44771</v>
      </c>
      <c r="E35" s="95">
        <v>3940</v>
      </c>
      <c r="F35" s="95">
        <v>40830</v>
      </c>
      <c r="G35" s="95">
        <v>3519</v>
      </c>
      <c r="H35" s="95">
        <v>36</v>
      </c>
      <c r="I35" s="95">
        <v>27604</v>
      </c>
      <c r="J35" s="95"/>
      <c r="K35" s="95">
        <v>1768</v>
      </c>
      <c r="L35" s="95">
        <v>18165</v>
      </c>
      <c r="M35" s="96">
        <f t="shared" si="0"/>
        <v>47537</v>
      </c>
      <c r="N35" s="60" t="s">
        <v>39</v>
      </c>
      <c r="O35" s="152"/>
      <c r="P35" s="41"/>
      <c r="Q35" s="44"/>
    </row>
    <row r="36" spans="1:17" s="17" customFormat="1" ht="13.15" x14ac:dyDescent="0.4">
      <c r="A36" s="150"/>
      <c r="B36" s="56" t="s">
        <v>22</v>
      </c>
      <c r="C36" s="95">
        <v>4498</v>
      </c>
      <c r="D36" s="95">
        <v>43787</v>
      </c>
      <c r="E36" s="95">
        <v>3789</v>
      </c>
      <c r="F36" s="95">
        <v>39998</v>
      </c>
      <c r="G36" s="95">
        <v>3429</v>
      </c>
      <c r="H36" s="95">
        <v>36</v>
      </c>
      <c r="I36" s="95">
        <v>27523</v>
      </c>
      <c r="J36" s="95"/>
      <c r="K36" s="95">
        <v>1888</v>
      </c>
      <c r="L36" s="95">
        <v>18479</v>
      </c>
      <c r="M36" s="96">
        <f t="shared" si="0"/>
        <v>47890</v>
      </c>
      <c r="N36" s="60" t="s">
        <v>32</v>
      </c>
      <c r="O36" s="152"/>
      <c r="P36" s="41"/>
      <c r="Q36" s="44"/>
    </row>
    <row r="37" spans="1:17" s="17" customFormat="1" ht="13.15" x14ac:dyDescent="0.4">
      <c r="A37" s="150"/>
      <c r="B37" s="56" t="s">
        <v>28</v>
      </c>
      <c r="C37" s="95">
        <v>4057</v>
      </c>
      <c r="D37" s="95">
        <v>42814</v>
      </c>
      <c r="E37" s="95">
        <v>3546</v>
      </c>
      <c r="F37" s="95">
        <v>39268</v>
      </c>
      <c r="G37" s="95">
        <v>3420</v>
      </c>
      <c r="H37" s="95">
        <v>34</v>
      </c>
      <c r="I37" s="95">
        <v>26074</v>
      </c>
      <c r="J37" s="95"/>
      <c r="K37" s="95">
        <v>1892</v>
      </c>
      <c r="L37" s="95">
        <v>18746</v>
      </c>
      <c r="M37" s="96">
        <f t="shared" si="0"/>
        <v>46712</v>
      </c>
      <c r="N37" s="60" t="s">
        <v>28</v>
      </c>
      <c r="O37" s="152"/>
      <c r="P37" s="41"/>
      <c r="Q37" s="44"/>
    </row>
    <row r="38" spans="1:17" s="17" customFormat="1" ht="13.15" x14ac:dyDescent="0.4">
      <c r="A38" s="150"/>
      <c r="B38" s="56" t="s">
        <v>23</v>
      </c>
      <c r="C38" s="95">
        <v>2116</v>
      </c>
      <c r="D38" s="95">
        <v>42033</v>
      </c>
      <c r="E38" s="95">
        <v>3266</v>
      </c>
      <c r="F38" s="95">
        <v>38766</v>
      </c>
      <c r="G38" s="95">
        <v>3459</v>
      </c>
      <c r="H38" s="95">
        <v>32</v>
      </c>
      <c r="I38" s="95">
        <v>23398</v>
      </c>
      <c r="J38" s="95"/>
      <c r="K38" s="95">
        <v>1685</v>
      </c>
      <c r="L38" s="95">
        <v>19225</v>
      </c>
      <c r="M38" s="96">
        <f t="shared" si="0"/>
        <v>44308</v>
      </c>
      <c r="N38" s="60" t="s">
        <v>23</v>
      </c>
      <c r="O38" s="152"/>
      <c r="P38" s="41"/>
      <c r="Q38" s="44"/>
    </row>
    <row r="39" spans="1:17" s="17" customFormat="1" ht="13.15" x14ac:dyDescent="0.4">
      <c r="A39" s="150"/>
      <c r="B39" s="56" t="s">
        <v>24</v>
      </c>
      <c r="C39" s="95">
        <v>2908</v>
      </c>
      <c r="D39" s="95">
        <v>41549</v>
      </c>
      <c r="E39" s="95">
        <v>2992</v>
      </c>
      <c r="F39" s="95">
        <v>38558</v>
      </c>
      <c r="G39" s="95">
        <v>3442</v>
      </c>
      <c r="H39" s="95">
        <v>30</v>
      </c>
      <c r="I39" s="95">
        <v>23326</v>
      </c>
      <c r="J39" s="95"/>
      <c r="K39" s="95">
        <v>1828</v>
      </c>
      <c r="L39" s="95">
        <v>19724</v>
      </c>
      <c r="M39" s="96">
        <f t="shared" si="0"/>
        <v>44878</v>
      </c>
      <c r="N39" s="60" t="s">
        <v>29</v>
      </c>
      <c r="O39" s="152"/>
      <c r="P39" s="41"/>
      <c r="Q39" s="44"/>
    </row>
    <row r="40" spans="1:17" s="17" customFormat="1" ht="13.15" x14ac:dyDescent="0.4">
      <c r="A40" s="150"/>
      <c r="B40" s="56" t="s">
        <v>25</v>
      </c>
      <c r="C40" s="95">
        <v>2096</v>
      </c>
      <c r="D40" s="95">
        <v>41931</v>
      </c>
      <c r="E40" s="95">
        <v>2820</v>
      </c>
      <c r="F40" s="95">
        <v>39111</v>
      </c>
      <c r="G40" s="95">
        <v>3380</v>
      </c>
      <c r="H40" s="95">
        <v>30</v>
      </c>
      <c r="I40" s="95">
        <v>22739</v>
      </c>
      <c r="J40" s="95"/>
      <c r="K40" s="95">
        <v>1840</v>
      </c>
      <c r="L40" s="95">
        <v>19978</v>
      </c>
      <c r="M40" s="96">
        <f t="shared" si="0"/>
        <v>44557</v>
      </c>
      <c r="N40" s="60" t="s">
        <v>25</v>
      </c>
      <c r="O40" s="152"/>
      <c r="P40" s="41"/>
      <c r="Q40" s="44"/>
    </row>
    <row r="41" spans="1:17" s="17" customFormat="1" ht="13.15" x14ac:dyDescent="0.4">
      <c r="A41" s="150"/>
      <c r="B41" s="56" t="s">
        <v>26</v>
      </c>
      <c r="C41" s="97">
        <v>2938</v>
      </c>
      <c r="D41" s="97">
        <v>40608</v>
      </c>
      <c r="E41" s="97">
        <v>2546</v>
      </c>
      <c r="F41" s="97">
        <v>38062</v>
      </c>
      <c r="G41" s="97">
        <v>3399</v>
      </c>
      <c r="H41" s="97">
        <v>28</v>
      </c>
      <c r="I41" s="97">
        <v>22107</v>
      </c>
      <c r="J41" s="97"/>
      <c r="K41" s="97">
        <v>2035</v>
      </c>
      <c r="L41" s="97">
        <v>20229</v>
      </c>
      <c r="M41" s="98">
        <f t="shared" si="0"/>
        <v>44371</v>
      </c>
      <c r="N41" s="72" t="s">
        <v>26</v>
      </c>
      <c r="O41" s="153"/>
      <c r="P41" s="41"/>
      <c r="Q41" s="44"/>
    </row>
    <row r="42" spans="1:17" s="17" customFormat="1" ht="13.15" x14ac:dyDescent="0.4">
      <c r="A42" s="149">
        <v>2012</v>
      </c>
      <c r="B42" s="55" t="s">
        <v>16</v>
      </c>
      <c r="C42" s="95">
        <v>1507</v>
      </c>
      <c r="D42" s="95">
        <v>41350</v>
      </c>
      <c r="E42" s="95">
        <v>2437</v>
      </c>
      <c r="F42" s="95">
        <v>38913</v>
      </c>
      <c r="G42" s="95">
        <v>3347</v>
      </c>
      <c r="H42" s="95">
        <v>31</v>
      </c>
      <c r="I42" s="95">
        <v>21287</v>
      </c>
      <c r="J42" s="95"/>
      <c r="K42" s="95">
        <v>2082</v>
      </c>
      <c r="L42" s="95">
        <v>20366</v>
      </c>
      <c r="M42" s="96">
        <f t="shared" si="0"/>
        <v>43735</v>
      </c>
      <c r="N42" s="60" t="s">
        <v>16</v>
      </c>
      <c r="O42" s="152">
        <v>2012</v>
      </c>
      <c r="P42" s="41"/>
      <c r="Q42" s="44"/>
    </row>
    <row r="43" spans="1:17" s="17" customFormat="1" ht="13.15" x14ac:dyDescent="0.4">
      <c r="A43" s="150"/>
      <c r="B43" s="56" t="s">
        <v>17</v>
      </c>
      <c r="C43" s="95">
        <v>2636</v>
      </c>
      <c r="D43" s="95">
        <v>40270</v>
      </c>
      <c r="E43" s="95">
        <v>2274</v>
      </c>
      <c r="F43" s="95">
        <v>37996</v>
      </c>
      <c r="G43" s="95">
        <v>3050</v>
      </c>
      <c r="H43" s="95">
        <v>32</v>
      </c>
      <c r="I43" s="95">
        <v>20853</v>
      </c>
      <c r="J43" s="95"/>
      <c r="K43" s="95">
        <v>2184</v>
      </c>
      <c r="L43" s="95">
        <v>20613</v>
      </c>
      <c r="M43" s="96">
        <f t="shared" si="0"/>
        <v>43650</v>
      </c>
      <c r="N43" s="60" t="s">
        <v>17</v>
      </c>
      <c r="O43" s="152"/>
      <c r="P43" s="41"/>
      <c r="Q43" s="44"/>
    </row>
    <row r="44" spans="1:17" s="17" customFormat="1" ht="13.15" x14ac:dyDescent="0.4">
      <c r="A44" s="150"/>
      <c r="B44" s="56" t="s">
        <v>18</v>
      </c>
      <c r="C44" s="95">
        <v>1614</v>
      </c>
      <c r="D44" s="95">
        <v>39830</v>
      </c>
      <c r="E44" s="95">
        <v>2372</v>
      </c>
      <c r="F44" s="95">
        <v>37458</v>
      </c>
      <c r="G44" s="95">
        <v>3095</v>
      </c>
      <c r="H44" s="95">
        <v>36</v>
      </c>
      <c r="I44" s="95">
        <v>19306</v>
      </c>
      <c r="J44" s="95"/>
      <c r="K44" s="95">
        <v>3361</v>
      </c>
      <c r="L44" s="95">
        <v>19465</v>
      </c>
      <c r="M44" s="96">
        <f t="shared" si="0"/>
        <v>42132</v>
      </c>
      <c r="N44" s="60" t="s">
        <v>18</v>
      </c>
      <c r="O44" s="152"/>
      <c r="P44" s="41"/>
      <c r="Q44" s="44"/>
    </row>
    <row r="45" spans="1:17" s="17" customFormat="1" ht="13.15" x14ac:dyDescent="0.4">
      <c r="A45" s="150"/>
      <c r="B45" s="56" t="s">
        <v>19</v>
      </c>
      <c r="C45" s="95">
        <v>2354</v>
      </c>
      <c r="D45" s="95">
        <v>39387</v>
      </c>
      <c r="E45" s="95">
        <v>2275</v>
      </c>
      <c r="F45" s="95">
        <v>37112</v>
      </c>
      <c r="G45" s="95">
        <v>3058</v>
      </c>
      <c r="H45" s="95">
        <v>32</v>
      </c>
      <c r="I45" s="95">
        <v>20818</v>
      </c>
      <c r="J45" s="95"/>
      <c r="K45" s="95">
        <v>1845</v>
      </c>
      <c r="L45" s="95">
        <v>19829</v>
      </c>
      <c r="M45" s="96">
        <f t="shared" si="0"/>
        <v>42492</v>
      </c>
      <c r="N45" s="60" t="s">
        <v>19</v>
      </c>
      <c r="O45" s="152"/>
      <c r="P45" s="41"/>
      <c r="Q45" s="44"/>
    </row>
    <row r="46" spans="1:17" s="17" customFormat="1" ht="13.15" x14ac:dyDescent="0.4">
      <c r="A46" s="150"/>
      <c r="B46" s="56" t="s">
        <v>20</v>
      </c>
      <c r="C46" s="95">
        <v>1635</v>
      </c>
      <c r="D46" s="95">
        <v>35903</v>
      </c>
      <c r="E46" s="95">
        <v>2330</v>
      </c>
      <c r="F46" s="95">
        <v>33574</v>
      </c>
      <c r="G46" s="95">
        <v>2955</v>
      </c>
      <c r="H46" s="95">
        <v>31</v>
      </c>
      <c r="I46" s="95">
        <v>16427</v>
      </c>
      <c r="J46" s="95"/>
      <c r="K46" s="95">
        <v>1831</v>
      </c>
      <c r="L46" s="95">
        <v>19875</v>
      </c>
      <c r="M46" s="96">
        <f t="shared" si="0"/>
        <v>38133</v>
      </c>
      <c r="N46" s="60" t="s">
        <v>27</v>
      </c>
      <c r="O46" s="152"/>
      <c r="P46" s="41"/>
      <c r="Q46" s="44"/>
    </row>
    <row r="47" spans="1:17" s="17" customFormat="1" ht="13.15" x14ac:dyDescent="0.4">
      <c r="A47" s="150"/>
      <c r="B47" s="56" t="s">
        <v>21</v>
      </c>
      <c r="C47" s="95">
        <v>928</v>
      </c>
      <c r="D47" s="95">
        <v>35238</v>
      </c>
      <c r="E47" s="95">
        <v>2174</v>
      </c>
      <c r="F47" s="95">
        <v>33063</v>
      </c>
      <c r="G47" s="95">
        <v>3067</v>
      </c>
      <c r="H47" s="95">
        <v>32</v>
      </c>
      <c r="I47" s="95">
        <v>14826</v>
      </c>
      <c r="J47" s="95"/>
      <c r="K47" s="95">
        <v>1912</v>
      </c>
      <c r="L47" s="95">
        <v>20289</v>
      </c>
      <c r="M47" s="96">
        <f t="shared" si="0"/>
        <v>37027</v>
      </c>
      <c r="N47" s="60" t="s">
        <v>39</v>
      </c>
      <c r="O47" s="152"/>
      <c r="P47" s="41"/>
      <c r="Q47" s="44"/>
    </row>
    <row r="48" spans="1:17" s="17" customFormat="1" ht="13.15" x14ac:dyDescent="0.4">
      <c r="A48" s="150"/>
      <c r="B48" s="56" t="s">
        <v>22</v>
      </c>
      <c r="C48" s="95">
        <v>809</v>
      </c>
      <c r="D48" s="95">
        <v>34685</v>
      </c>
      <c r="E48" s="95">
        <v>2132</v>
      </c>
      <c r="F48" s="95">
        <v>32553</v>
      </c>
      <c r="G48" s="95">
        <v>2980</v>
      </c>
      <c r="H48" s="95">
        <v>32</v>
      </c>
      <c r="I48" s="95">
        <v>14017</v>
      </c>
      <c r="J48" s="95"/>
      <c r="K48" s="95">
        <v>1777</v>
      </c>
      <c r="L48" s="95">
        <v>20517</v>
      </c>
      <c r="M48" s="96">
        <f t="shared" si="0"/>
        <v>36311</v>
      </c>
      <c r="N48" s="60" t="s">
        <v>32</v>
      </c>
      <c r="O48" s="152"/>
      <c r="P48" s="41"/>
      <c r="Q48" s="44"/>
    </row>
    <row r="49" spans="1:17" s="17" customFormat="1" ht="13.15" x14ac:dyDescent="0.4">
      <c r="A49" s="150"/>
      <c r="B49" s="56" t="s">
        <v>28</v>
      </c>
      <c r="C49" s="95">
        <v>1283</v>
      </c>
      <c r="D49" s="95">
        <v>34327</v>
      </c>
      <c r="E49" s="95">
        <v>2032</v>
      </c>
      <c r="F49" s="95">
        <v>32295</v>
      </c>
      <c r="G49" s="95">
        <v>2946</v>
      </c>
      <c r="H49" s="95">
        <v>33</v>
      </c>
      <c r="I49" s="95">
        <v>13800</v>
      </c>
      <c r="J49" s="95"/>
      <c r="K49" s="95">
        <v>1845</v>
      </c>
      <c r="L49" s="95">
        <v>20848</v>
      </c>
      <c r="M49" s="96">
        <f t="shared" si="0"/>
        <v>36493</v>
      </c>
      <c r="N49" s="60" t="s">
        <v>28</v>
      </c>
      <c r="O49" s="152"/>
      <c r="P49" s="41"/>
      <c r="Q49" s="44"/>
    </row>
    <row r="50" spans="1:17" s="17" customFormat="1" ht="13.15" x14ac:dyDescent="0.4">
      <c r="A50" s="150"/>
      <c r="B50" s="56" t="s">
        <v>23</v>
      </c>
      <c r="C50" s="95">
        <v>805</v>
      </c>
      <c r="D50" s="95">
        <v>34233</v>
      </c>
      <c r="E50" s="95">
        <v>1976</v>
      </c>
      <c r="F50" s="95">
        <v>32256</v>
      </c>
      <c r="G50" s="95">
        <v>2936</v>
      </c>
      <c r="H50" s="95">
        <v>33</v>
      </c>
      <c r="I50" s="95">
        <v>13311</v>
      </c>
      <c r="J50" s="95"/>
      <c r="K50" s="95">
        <v>1648</v>
      </c>
      <c r="L50" s="95">
        <v>21007</v>
      </c>
      <c r="M50" s="96">
        <f t="shared" si="0"/>
        <v>35966</v>
      </c>
      <c r="N50" s="60" t="s">
        <v>23</v>
      </c>
      <c r="O50" s="152"/>
      <c r="P50" s="41"/>
      <c r="Q50" s="44"/>
    </row>
    <row r="51" spans="1:17" s="17" customFormat="1" ht="13.15" x14ac:dyDescent="0.4">
      <c r="A51" s="150"/>
      <c r="B51" s="56" t="s">
        <v>24</v>
      </c>
      <c r="C51" s="95">
        <v>1354</v>
      </c>
      <c r="D51" s="95">
        <v>33791</v>
      </c>
      <c r="E51" s="95">
        <v>1805</v>
      </c>
      <c r="F51" s="95">
        <v>31985</v>
      </c>
      <c r="G51" s="95">
        <v>2930</v>
      </c>
      <c r="H51" s="95">
        <v>31</v>
      </c>
      <c r="I51" s="95">
        <v>13256</v>
      </c>
      <c r="J51" s="95"/>
      <c r="K51" s="95">
        <v>1736</v>
      </c>
      <c r="L51" s="95">
        <v>21247</v>
      </c>
      <c r="M51" s="96">
        <f t="shared" si="0"/>
        <v>36239</v>
      </c>
      <c r="N51" s="60" t="s">
        <v>29</v>
      </c>
      <c r="O51" s="152"/>
      <c r="P51" s="41"/>
      <c r="Q51" s="44"/>
    </row>
    <row r="52" spans="1:17" s="17" customFormat="1" ht="13.15" x14ac:dyDescent="0.4">
      <c r="A52" s="150"/>
      <c r="B52" s="56" t="s">
        <v>25</v>
      </c>
      <c r="C52" s="95">
        <v>1171</v>
      </c>
      <c r="D52" s="95">
        <v>34769</v>
      </c>
      <c r="E52" s="95">
        <v>1780</v>
      </c>
      <c r="F52" s="95">
        <v>32990</v>
      </c>
      <c r="G52" s="95">
        <v>2509</v>
      </c>
      <c r="H52" s="95">
        <v>32</v>
      </c>
      <c r="I52" s="95">
        <v>13301</v>
      </c>
      <c r="J52" s="95"/>
      <c r="K52" s="95">
        <v>1817</v>
      </c>
      <c r="L52" s="95">
        <v>21519</v>
      </c>
      <c r="M52" s="96">
        <f t="shared" si="0"/>
        <v>36637</v>
      </c>
      <c r="N52" s="60" t="s">
        <v>25</v>
      </c>
      <c r="O52" s="152"/>
      <c r="P52" s="41"/>
      <c r="Q52" s="44"/>
    </row>
    <row r="53" spans="1:17" s="13" customFormat="1" ht="13.15" x14ac:dyDescent="0.4">
      <c r="A53" s="155"/>
      <c r="B53" s="57" t="s">
        <v>26</v>
      </c>
      <c r="C53" s="97">
        <v>1063</v>
      </c>
      <c r="D53" s="97">
        <v>34060</v>
      </c>
      <c r="E53" s="97">
        <v>1598</v>
      </c>
      <c r="F53" s="97">
        <v>32462</v>
      </c>
      <c r="G53" s="97">
        <v>2686</v>
      </c>
      <c r="H53" s="97">
        <v>18</v>
      </c>
      <c r="I53" s="97">
        <v>12687</v>
      </c>
      <c r="J53" s="97"/>
      <c r="K53" s="97">
        <v>1969</v>
      </c>
      <c r="L53" s="97">
        <v>21536</v>
      </c>
      <c r="M53" s="98">
        <f t="shared" ref="M53:M65" si="1">SUM(I53:L53)</f>
        <v>36192</v>
      </c>
      <c r="N53" s="72" t="s">
        <v>26</v>
      </c>
      <c r="O53" s="153"/>
      <c r="P53" s="42"/>
      <c r="Q53" s="44"/>
    </row>
    <row r="54" spans="1:17" s="13" customFormat="1" ht="13.15" x14ac:dyDescent="0.4">
      <c r="A54" s="149">
        <v>2013</v>
      </c>
      <c r="B54" s="55" t="s">
        <v>16</v>
      </c>
      <c r="C54" s="95">
        <v>1357</v>
      </c>
      <c r="D54" s="95">
        <v>40376</v>
      </c>
      <c r="E54" s="95">
        <v>7496</v>
      </c>
      <c r="F54" s="95">
        <v>32880</v>
      </c>
      <c r="G54" s="95">
        <v>2536</v>
      </c>
      <c r="H54" s="95">
        <v>309</v>
      </c>
      <c r="I54" s="95">
        <v>12655</v>
      </c>
      <c r="J54" s="95"/>
      <c r="K54" s="95">
        <v>1920</v>
      </c>
      <c r="L54" s="95">
        <v>21889</v>
      </c>
      <c r="M54" s="96">
        <f t="shared" si="1"/>
        <v>36464</v>
      </c>
      <c r="N54" s="59" t="s">
        <v>16</v>
      </c>
      <c r="O54" s="151">
        <v>2013</v>
      </c>
      <c r="P54" s="28"/>
      <c r="Q54" s="44"/>
    </row>
    <row r="55" spans="1:17" s="13" customFormat="1" x14ac:dyDescent="0.35">
      <c r="A55" s="150"/>
      <c r="B55" s="56" t="s">
        <v>17</v>
      </c>
      <c r="C55" s="95">
        <v>1293</v>
      </c>
      <c r="D55" s="95">
        <v>40106</v>
      </c>
      <c r="E55" s="95">
        <v>7175</v>
      </c>
      <c r="F55" s="95">
        <v>32931</v>
      </c>
      <c r="G55" s="95">
        <v>2512</v>
      </c>
      <c r="H55" s="95">
        <v>307</v>
      </c>
      <c r="I55" s="95">
        <v>12470</v>
      </c>
      <c r="J55" s="95"/>
      <c r="K55" s="95">
        <v>1936</v>
      </c>
      <c r="L55" s="95">
        <v>22024</v>
      </c>
      <c r="M55" s="96">
        <f t="shared" si="1"/>
        <v>36430</v>
      </c>
      <c r="N55" s="60" t="s">
        <v>17</v>
      </c>
      <c r="O55" s="152"/>
      <c r="P55" s="28"/>
      <c r="Q55" s="45"/>
    </row>
    <row r="56" spans="1:17" s="13" customFormat="1" x14ac:dyDescent="0.35">
      <c r="A56" s="150"/>
      <c r="B56" s="56" t="s">
        <v>18</v>
      </c>
      <c r="C56" s="95">
        <v>1112</v>
      </c>
      <c r="D56" s="95">
        <v>39591</v>
      </c>
      <c r="E56" s="95">
        <v>6972</v>
      </c>
      <c r="F56" s="95">
        <v>32619</v>
      </c>
      <c r="G56" s="95">
        <v>2651</v>
      </c>
      <c r="H56" s="95">
        <v>310</v>
      </c>
      <c r="I56" s="95">
        <v>11980</v>
      </c>
      <c r="J56" s="95"/>
      <c r="K56" s="95">
        <v>1865</v>
      </c>
      <c r="L56" s="95">
        <v>22226</v>
      </c>
      <c r="M56" s="96">
        <f t="shared" si="1"/>
        <v>36071</v>
      </c>
      <c r="N56" s="60" t="s">
        <v>18</v>
      </c>
      <c r="O56" s="152"/>
      <c r="P56" s="28"/>
      <c r="Q56" s="45"/>
    </row>
    <row r="57" spans="1:17" s="13" customFormat="1" x14ac:dyDescent="0.35">
      <c r="A57" s="150"/>
      <c r="B57" s="56" t="s">
        <v>19</v>
      </c>
      <c r="C57" s="95">
        <v>857</v>
      </c>
      <c r="D57" s="95">
        <v>39602</v>
      </c>
      <c r="E57" s="95">
        <v>6896</v>
      </c>
      <c r="F57" s="95">
        <v>32706</v>
      </c>
      <c r="G57" s="95">
        <v>2672</v>
      </c>
      <c r="H57" s="95">
        <v>312</v>
      </c>
      <c r="I57" s="95">
        <v>12008</v>
      </c>
      <c r="J57" s="95"/>
      <c r="K57" s="95">
        <v>1537</v>
      </c>
      <c r="L57" s="95">
        <v>22377</v>
      </c>
      <c r="M57" s="96">
        <f t="shared" si="1"/>
        <v>35922</v>
      </c>
      <c r="N57" s="60" t="s">
        <v>19</v>
      </c>
      <c r="O57" s="152"/>
      <c r="P57" s="28"/>
      <c r="Q57" s="45"/>
    </row>
    <row r="58" spans="1:17" s="13" customFormat="1" x14ac:dyDescent="0.35">
      <c r="A58" s="150"/>
      <c r="B58" s="56" t="s">
        <v>20</v>
      </c>
      <c r="C58" s="95">
        <v>1221</v>
      </c>
      <c r="D58" s="95">
        <v>40035</v>
      </c>
      <c r="E58" s="95">
        <v>6804</v>
      </c>
      <c r="F58" s="95">
        <v>33231</v>
      </c>
      <c r="G58" s="95">
        <v>2766</v>
      </c>
      <c r="H58" s="95">
        <v>315</v>
      </c>
      <c r="I58" s="95">
        <v>12706</v>
      </c>
      <c r="J58" s="95"/>
      <c r="K58" s="95">
        <v>1624</v>
      </c>
      <c r="L58" s="95">
        <v>22573</v>
      </c>
      <c r="M58" s="96">
        <f t="shared" si="1"/>
        <v>36903</v>
      </c>
      <c r="N58" s="60" t="s">
        <v>27</v>
      </c>
      <c r="O58" s="152"/>
      <c r="P58" s="28"/>
      <c r="Q58" s="45"/>
    </row>
    <row r="59" spans="1:17" s="13" customFormat="1" x14ac:dyDescent="0.35">
      <c r="A59" s="150"/>
      <c r="B59" s="56" t="s">
        <v>21</v>
      </c>
      <c r="C59" s="95">
        <v>1368</v>
      </c>
      <c r="D59" s="95">
        <v>39847</v>
      </c>
      <c r="E59" s="95">
        <v>6590</v>
      </c>
      <c r="F59" s="95">
        <v>33257</v>
      </c>
      <c r="G59" s="95">
        <v>2794</v>
      </c>
      <c r="H59" s="95">
        <v>319</v>
      </c>
      <c r="I59" s="95">
        <v>12605</v>
      </c>
      <c r="J59" s="95"/>
      <c r="K59" s="95">
        <v>1575</v>
      </c>
      <c r="L59" s="95">
        <v>22919</v>
      </c>
      <c r="M59" s="96">
        <f t="shared" si="1"/>
        <v>37099</v>
      </c>
      <c r="N59" s="60" t="s">
        <v>39</v>
      </c>
      <c r="O59" s="152"/>
      <c r="P59" s="28"/>
      <c r="Q59" s="45"/>
    </row>
    <row r="60" spans="1:17" s="13" customFormat="1" x14ac:dyDescent="0.35">
      <c r="A60" s="150"/>
      <c r="B60" s="56" t="s">
        <v>22</v>
      </c>
      <c r="C60" s="95">
        <v>1750</v>
      </c>
      <c r="D60" s="95">
        <v>39808</v>
      </c>
      <c r="E60" s="95">
        <v>6417</v>
      </c>
      <c r="F60" s="95">
        <v>33391</v>
      </c>
      <c r="G60" s="95">
        <v>2730</v>
      </c>
      <c r="H60" s="95">
        <v>319</v>
      </c>
      <c r="I60" s="95">
        <v>12802</v>
      </c>
      <c r="J60" s="95"/>
      <c r="K60" s="95">
        <v>1625</v>
      </c>
      <c r="L60" s="95">
        <v>23125</v>
      </c>
      <c r="M60" s="96">
        <f t="shared" si="1"/>
        <v>37552</v>
      </c>
      <c r="N60" s="60" t="s">
        <v>32</v>
      </c>
      <c r="O60" s="152"/>
      <c r="P60" s="28"/>
      <c r="Q60" s="45"/>
    </row>
    <row r="61" spans="1:17" s="13" customFormat="1" x14ac:dyDescent="0.35">
      <c r="A61" s="150"/>
      <c r="B61" s="56" t="s">
        <v>58</v>
      </c>
      <c r="C61" s="95">
        <v>1131</v>
      </c>
      <c r="D61" s="95">
        <v>37522</v>
      </c>
      <c r="E61" s="95">
        <v>6243</v>
      </c>
      <c r="F61" s="95">
        <v>31279</v>
      </c>
      <c r="G61" s="95">
        <v>2513</v>
      </c>
      <c r="H61" s="95">
        <v>322</v>
      </c>
      <c r="I61" s="95">
        <v>12311</v>
      </c>
      <c r="J61" s="95"/>
      <c r="K61" s="95">
        <v>1778</v>
      </c>
      <c r="L61" s="95">
        <v>20512</v>
      </c>
      <c r="M61" s="96">
        <f t="shared" si="1"/>
        <v>34601</v>
      </c>
      <c r="N61" s="60" t="s">
        <v>28</v>
      </c>
      <c r="O61" s="152"/>
      <c r="P61" s="28"/>
      <c r="Q61" s="45"/>
    </row>
    <row r="62" spans="1:17" s="13" customFormat="1" x14ac:dyDescent="0.35">
      <c r="A62" s="150"/>
      <c r="B62" s="56" t="s">
        <v>23</v>
      </c>
      <c r="C62" s="95">
        <v>386</v>
      </c>
      <c r="D62" s="95">
        <v>35843</v>
      </c>
      <c r="E62" s="95">
        <v>6181</v>
      </c>
      <c r="F62" s="95">
        <v>29662</v>
      </c>
      <c r="G62" s="95">
        <v>2638</v>
      </c>
      <c r="H62" s="95">
        <v>316</v>
      </c>
      <c r="I62" s="95">
        <v>10282</v>
      </c>
      <c r="J62" s="95"/>
      <c r="K62" s="95">
        <v>1767</v>
      </c>
      <c r="L62" s="95">
        <v>20321</v>
      </c>
      <c r="M62" s="96">
        <f t="shared" si="1"/>
        <v>32370</v>
      </c>
      <c r="N62" s="60" t="s">
        <v>23</v>
      </c>
      <c r="O62" s="152"/>
      <c r="P62" s="28"/>
      <c r="Q62" s="45"/>
    </row>
    <row r="63" spans="1:17" s="13" customFormat="1" x14ac:dyDescent="0.35">
      <c r="A63" s="150"/>
      <c r="B63" s="56" t="s">
        <v>24</v>
      </c>
      <c r="C63" s="95">
        <v>644</v>
      </c>
      <c r="D63" s="95">
        <v>35819</v>
      </c>
      <c r="E63" s="95">
        <v>6166</v>
      </c>
      <c r="F63" s="95">
        <v>29654</v>
      </c>
      <c r="G63" s="95">
        <v>2578</v>
      </c>
      <c r="H63" s="95">
        <v>315</v>
      </c>
      <c r="I63" s="95">
        <v>10264</v>
      </c>
      <c r="J63" s="95"/>
      <c r="K63" s="95">
        <v>1870</v>
      </c>
      <c r="L63" s="95">
        <v>20426</v>
      </c>
      <c r="M63" s="96">
        <f t="shared" si="1"/>
        <v>32560</v>
      </c>
      <c r="N63" s="60" t="s">
        <v>29</v>
      </c>
      <c r="O63" s="152"/>
      <c r="P63" s="28"/>
      <c r="Q63" s="45"/>
    </row>
    <row r="64" spans="1:17" s="13" customFormat="1" x14ac:dyDescent="0.35">
      <c r="A64" s="150"/>
      <c r="B64" s="56" t="s">
        <v>25</v>
      </c>
      <c r="C64" s="95">
        <v>1053</v>
      </c>
      <c r="D64" s="95">
        <v>35626</v>
      </c>
      <c r="E64" s="95">
        <v>6035</v>
      </c>
      <c r="F64" s="95">
        <v>29592</v>
      </c>
      <c r="G64" s="95">
        <v>2496</v>
      </c>
      <c r="H64" s="95">
        <v>301</v>
      </c>
      <c r="I64" s="95">
        <v>10412</v>
      </c>
      <c r="J64" s="95"/>
      <c r="K64" s="95">
        <v>1864</v>
      </c>
      <c r="L64" s="95">
        <v>20563</v>
      </c>
      <c r="M64" s="96">
        <f t="shared" si="1"/>
        <v>32839</v>
      </c>
      <c r="N64" s="60" t="s">
        <v>25</v>
      </c>
      <c r="O64" s="152"/>
      <c r="P64" s="28"/>
      <c r="Q64" s="45"/>
    </row>
    <row r="65" spans="1:17" s="13" customFormat="1" x14ac:dyDescent="0.35">
      <c r="A65" s="155"/>
      <c r="B65" s="57" t="s">
        <v>26</v>
      </c>
      <c r="C65" s="97">
        <v>1497</v>
      </c>
      <c r="D65" s="97">
        <v>36712</v>
      </c>
      <c r="E65" s="97">
        <v>5770</v>
      </c>
      <c r="F65" s="97">
        <v>30942</v>
      </c>
      <c r="G65" s="97">
        <v>2445</v>
      </c>
      <c r="H65" s="97">
        <v>270</v>
      </c>
      <c r="I65" s="97">
        <v>12415</v>
      </c>
      <c r="J65" s="97"/>
      <c r="K65" s="97">
        <v>1911</v>
      </c>
      <c r="L65" s="97">
        <v>20287</v>
      </c>
      <c r="M65" s="98">
        <f t="shared" si="1"/>
        <v>34613</v>
      </c>
      <c r="N65" s="57" t="s">
        <v>26</v>
      </c>
      <c r="O65" s="153"/>
      <c r="P65" s="28"/>
      <c r="Q65" s="45"/>
    </row>
    <row r="66" spans="1:17" s="13" customFormat="1" x14ac:dyDescent="0.35">
      <c r="A66" s="149">
        <v>2014</v>
      </c>
      <c r="B66" s="56" t="s">
        <v>16</v>
      </c>
      <c r="C66" s="95">
        <v>997</v>
      </c>
      <c r="D66" s="95">
        <v>37225</v>
      </c>
      <c r="E66" s="95">
        <v>5774</v>
      </c>
      <c r="F66" s="95">
        <v>31452</v>
      </c>
      <c r="G66" s="95">
        <v>2479</v>
      </c>
      <c r="H66" s="95">
        <v>275</v>
      </c>
      <c r="I66" s="95">
        <v>12394</v>
      </c>
      <c r="J66" s="95"/>
      <c r="K66" s="95">
        <v>1929</v>
      </c>
      <c r="L66" s="95">
        <v>20330</v>
      </c>
      <c r="M66" s="96">
        <f>SUM(I66:L66)</f>
        <v>34653</v>
      </c>
      <c r="N66" s="55" t="s">
        <v>16</v>
      </c>
      <c r="O66" s="151">
        <v>2014</v>
      </c>
      <c r="P66" s="28"/>
      <c r="Q66" s="45"/>
    </row>
    <row r="67" spans="1:17" s="13" customFormat="1" x14ac:dyDescent="0.35">
      <c r="A67" s="150"/>
      <c r="B67" s="56" t="s">
        <v>17</v>
      </c>
      <c r="C67" s="95">
        <v>498</v>
      </c>
      <c r="D67" s="95">
        <v>37720</v>
      </c>
      <c r="E67" s="95">
        <v>5712</v>
      </c>
      <c r="F67" s="95">
        <v>32008</v>
      </c>
      <c r="G67" s="95">
        <v>2809</v>
      </c>
      <c r="H67" s="95">
        <v>278</v>
      </c>
      <c r="I67" s="95">
        <v>12786</v>
      </c>
      <c r="J67" s="95"/>
      <c r="K67" s="95">
        <v>1854</v>
      </c>
      <c r="L67" s="95">
        <v>20396</v>
      </c>
      <c r="M67" s="96">
        <f t="shared" ref="M67:M75" si="2">SUM(I67:L67)</f>
        <v>35036</v>
      </c>
      <c r="N67" s="56" t="s">
        <v>17</v>
      </c>
      <c r="O67" s="152"/>
      <c r="P67" s="28"/>
      <c r="Q67" s="45"/>
    </row>
    <row r="68" spans="1:17" s="13" customFormat="1" x14ac:dyDescent="0.35">
      <c r="A68" s="150"/>
      <c r="B68" s="56" t="s">
        <v>18</v>
      </c>
      <c r="C68" s="95">
        <v>836</v>
      </c>
      <c r="D68" s="95">
        <v>38324</v>
      </c>
      <c r="E68" s="95">
        <v>5694</v>
      </c>
      <c r="F68" s="95">
        <v>32630</v>
      </c>
      <c r="G68" s="95">
        <v>2860</v>
      </c>
      <c r="H68" s="95">
        <v>284</v>
      </c>
      <c r="I68" s="95">
        <v>13867</v>
      </c>
      <c r="J68" s="95"/>
      <c r="K68" s="95">
        <v>1718</v>
      </c>
      <c r="L68" s="95">
        <v>20456</v>
      </c>
      <c r="M68" s="96">
        <f t="shared" si="2"/>
        <v>36041</v>
      </c>
      <c r="N68" s="56" t="s">
        <v>18</v>
      </c>
      <c r="O68" s="152"/>
      <c r="P68" s="28"/>
      <c r="Q68" s="45"/>
    </row>
    <row r="69" spans="1:17" s="13" customFormat="1" x14ac:dyDescent="0.35">
      <c r="A69" s="150"/>
      <c r="B69" s="56" t="s">
        <v>19</v>
      </c>
      <c r="C69" s="95">
        <v>1003</v>
      </c>
      <c r="D69" s="95">
        <v>38852</v>
      </c>
      <c r="E69" s="95">
        <v>5681</v>
      </c>
      <c r="F69" s="95">
        <v>33172</v>
      </c>
      <c r="G69" s="95">
        <v>2866</v>
      </c>
      <c r="H69" s="95">
        <v>287</v>
      </c>
      <c r="I69" s="95">
        <v>14526</v>
      </c>
      <c r="J69" s="95"/>
      <c r="K69" s="95">
        <v>1669</v>
      </c>
      <c r="L69" s="95">
        <v>20557</v>
      </c>
      <c r="M69" s="96">
        <f t="shared" si="2"/>
        <v>36752</v>
      </c>
      <c r="N69" s="56" t="s">
        <v>19</v>
      </c>
      <c r="O69" s="152"/>
      <c r="P69" s="28"/>
      <c r="Q69" s="45"/>
    </row>
    <row r="70" spans="1:17" s="13" customFormat="1" x14ac:dyDescent="0.35">
      <c r="A70" s="150"/>
      <c r="B70" s="56" t="s">
        <v>20</v>
      </c>
      <c r="C70" s="95">
        <v>1258</v>
      </c>
      <c r="D70" s="95">
        <v>39031</v>
      </c>
      <c r="E70" s="95">
        <v>5565</v>
      </c>
      <c r="F70" s="95">
        <v>33466</v>
      </c>
      <c r="G70" s="95">
        <v>2808</v>
      </c>
      <c r="H70" s="95">
        <v>256</v>
      </c>
      <c r="I70" s="95">
        <v>14621</v>
      </c>
      <c r="J70" s="95"/>
      <c r="K70" s="95">
        <v>1801</v>
      </c>
      <c r="L70" s="95">
        <v>20851</v>
      </c>
      <c r="M70" s="96">
        <f t="shared" si="2"/>
        <v>37273</v>
      </c>
      <c r="N70" s="56" t="s">
        <v>27</v>
      </c>
      <c r="O70" s="152"/>
      <c r="P70" s="28"/>
      <c r="Q70" s="45"/>
    </row>
    <row r="71" spans="1:17" s="13" customFormat="1" x14ac:dyDescent="0.35">
      <c r="A71" s="150"/>
      <c r="B71" s="56" t="s">
        <v>21</v>
      </c>
      <c r="C71" s="95">
        <v>5311</v>
      </c>
      <c r="D71" s="95">
        <v>39408</v>
      </c>
      <c r="E71" s="95">
        <v>5540</v>
      </c>
      <c r="F71" s="95">
        <v>33868</v>
      </c>
      <c r="G71" s="95">
        <v>2733</v>
      </c>
      <c r="H71" s="95">
        <v>255</v>
      </c>
      <c r="I71" s="95">
        <v>15067</v>
      </c>
      <c r="J71" s="95"/>
      <c r="K71" s="95">
        <v>1764</v>
      </c>
      <c r="L71" s="95">
        <v>24826</v>
      </c>
      <c r="M71" s="96">
        <f t="shared" si="2"/>
        <v>41657</v>
      </c>
      <c r="N71" s="56" t="s">
        <v>39</v>
      </c>
      <c r="O71" s="152"/>
      <c r="P71" s="28"/>
      <c r="Q71" s="45"/>
    </row>
    <row r="72" spans="1:17" s="13" customFormat="1" x14ac:dyDescent="0.35">
      <c r="A72" s="150"/>
      <c r="B72" s="56" t="s">
        <v>22</v>
      </c>
      <c r="C72" s="95">
        <v>4843</v>
      </c>
      <c r="D72" s="95">
        <v>39023</v>
      </c>
      <c r="E72" s="95">
        <v>5538</v>
      </c>
      <c r="F72" s="95">
        <v>33486</v>
      </c>
      <c r="G72" s="95">
        <v>2839</v>
      </c>
      <c r="H72" s="95">
        <v>242</v>
      </c>
      <c r="I72" s="95">
        <v>14831</v>
      </c>
      <c r="J72" s="95"/>
      <c r="K72" s="95">
        <v>1857</v>
      </c>
      <c r="L72" s="95">
        <v>24236</v>
      </c>
      <c r="M72" s="96">
        <f t="shared" si="2"/>
        <v>40924</v>
      </c>
      <c r="N72" s="56" t="s">
        <v>32</v>
      </c>
      <c r="O72" s="152"/>
      <c r="P72" s="28"/>
      <c r="Q72" s="45"/>
    </row>
    <row r="73" spans="1:17" s="13" customFormat="1" x14ac:dyDescent="0.35">
      <c r="A73" s="150"/>
      <c r="B73" s="56" t="s">
        <v>58</v>
      </c>
      <c r="C73" s="95">
        <v>1506</v>
      </c>
      <c r="D73" s="95">
        <v>36220</v>
      </c>
      <c r="E73" s="95">
        <v>5453</v>
      </c>
      <c r="F73" s="95">
        <v>30767</v>
      </c>
      <c r="G73" s="95">
        <v>2685</v>
      </c>
      <c r="H73" s="95">
        <v>242</v>
      </c>
      <c r="I73" s="95">
        <v>14084</v>
      </c>
      <c r="J73" s="95"/>
      <c r="K73" s="95">
        <v>1832</v>
      </c>
      <c r="L73" s="95">
        <v>18799</v>
      </c>
      <c r="M73" s="96">
        <f t="shared" si="2"/>
        <v>34715</v>
      </c>
      <c r="N73" s="56" t="s">
        <v>28</v>
      </c>
      <c r="O73" s="171"/>
      <c r="P73" s="28"/>
      <c r="Q73" s="45"/>
    </row>
    <row r="74" spans="1:17" s="13" customFormat="1" x14ac:dyDescent="0.35">
      <c r="A74" s="150"/>
      <c r="B74" s="56" t="s">
        <v>23</v>
      </c>
      <c r="C74" s="95">
        <v>1056</v>
      </c>
      <c r="D74" s="95">
        <v>36769</v>
      </c>
      <c r="E74" s="95">
        <v>5181</v>
      </c>
      <c r="F74" s="95">
        <v>31588</v>
      </c>
      <c r="G74" s="95">
        <v>2640</v>
      </c>
      <c r="H74" s="95">
        <v>246</v>
      </c>
      <c r="I74" s="95">
        <v>13873</v>
      </c>
      <c r="J74" s="95"/>
      <c r="K74" s="95">
        <v>2100</v>
      </c>
      <c r="L74" s="95">
        <v>19064</v>
      </c>
      <c r="M74" s="96">
        <f t="shared" si="2"/>
        <v>35037</v>
      </c>
      <c r="N74" s="56" t="s">
        <v>23</v>
      </c>
      <c r="O74" s="171"/>
      <c r="P74" s="28"/>
      <c r="Q74" s="45"/>
    </row>
    <row r="75" spans="1:17" s="13" customFormat="1" x14ac:dyDescent="0.35">
      <c r="A75" s="150"/>
      <c r="B75" s="56" t="s">
        <v>24</v>
      </c>
      <c r="C75" s="95">
        <v>1475</v>
      </c>
      <c r="D75" s="95">
        <v>37596</v>
      </c>
      <c r="E75" s="95">
        <v>5038</v>
      </c>
      <c r="F75" s="95">
        <v>32558</v>
      </c>
      <c r="G75" s="95">
        <v>2537</v>
      </c>
      <c r="H75" s="95">
        <v>244</v>
      </c>
      <c r="I75" s="95">
        <v>14846</v>
      </c>
      <c r="J75" s="95"/>
      <c r="K75" s="95">
        <v>2131</v>
      </c>
      <c r="L75" s="95">
        <v>19348</v>
      </c>
      <c r="M75" s="96">
        <f t="shared" si="2"/>
        <v>36325</v>
      </c>
      <c r="N75" s="56" t="s">
        <v>29</v>
      </c>
      <c r="O75" s="171"/>
      <c r="P75" s="28"/>
    </row>
    <row r="76" spans="1:17" s="13" customFormat="1" x14ac:dyDescent="0.35">
      <c r="A76" s="150"/>
      <c r="B76" s="56" t="s">
        <v>25</v>
      </c>
      <c r="C76" s="95">
        <v>1070</v>
      </c>
      <c r="D76" s="95">
        <v>38592</v>
      </c>
      <c r="E76" s="95">
        <v>4866</v>
      </c>
      <c r="F76" s="95">
        <v>33726</v>
      </c>
      <c r="G76" s="95">
        <v>2580</v>
      </c>
      <c r="H76" s="95">
        <v>231</v>
      </c>
      <c r="I76" s="95">
        <v>15572</v>
      </c>
      <c r="J76" s="95"/>
      <c r="K76" s="95">
        <v>2062</v>
      </c>
      <c r="L76" s="95">
        <v>19510</v>
      </c>
      <c r="M76" s="96">
        <f t="shared" ref="M76:M86" si="3">SUM(I76:L76)</f>
        <v>37144</v>
      </c>
      <c r="N76" s="56" t="s">
        <v>25</v>
      </c>
      <c r="O76" s="171"/>
      <c r="P76" s="28"/>
    </row>
    <row r="77" spans="1:17" s="13" customFormat="1" x14ac:dyDescent="0.35">
      <c r="A77" s="155"/>
      <c r="B77" s="57" t="s">
        <v>26</v>
      </c>
      <c r="C77" s="97">
        <v>1262</v>
      </c>
      <c r="D77" s="97">
        <v>39291</v>
      </c>
      <c r="E77" s="97">
        <v>4558</v>
      </c>
      <c r="F77" s="97">
        <v>34732</v>
      </c>
      <c r="G77" s="97">
        <v>2546</v>
      </c>
      <c r="H77" s="97">
        <v>232</v>
      </c>
      <c r="I77" s="97">
        <v>16520</v>
      </c>
      <c r="J77" s="97"/>
      <c r="K77" s="97">
        <v>1997</v>
      </c>
      <c r="L77" s="97">
        <v>19792</v>
      </c>
      <c r="M77" s="98">
        <f t="shared" si="3"/>
        <v>38309</v>
      </c>
      <c r="N77" s="57" t="s">
        <v>26</v>
      </c>
      <c r="O77" s="172"/>
      <c r="P77" s="28"/>
    </row>
    <row r="78" spans="1:17" s="13" customFormat="1" x14ac:dyDescent="0.35">
      <c r="A78" s="149">
        <v>2015</v>
      </c>
      <c r="B78" s="56" t="s">
        <v>16</v>
      </c>
      <c r="C78" s="95">
        <v>983</v>
      </c>
      <c r="D78" s="95">
        <v>39287</v>
      </c>
      <c r="E78" s="95">
        <v>4576</v>
      </c>
      <c r="F78" s="95">
        <v>34711</v>
      </c>
      <c r="G78" s="95">
        <v>2588</v>
      </c>
      <c r="H78" s="95">
        <v>235</v>
      </c>
      <c r="I78" s="95">
        <v>16034</v>
      </c>
      <c r="J78" s="95"/>
      <c r="K78" s="95">
        <v>2103</v>
      </c>
      <c r="L78" s="95">
        <v>19910</v>
      </c>
      <c r="M78" s="96">
        <f t="shared" si="3"/>
        <v>38047</v>
      </c>
      <c r="N78" s="56" t="s">
        <v>16</v>
      </c>
      <c r="O78" s="151">
        <v>2015</v>
      </c>
      <c r="P78" s="28"/>
    </row>
    <row r="79" spans="1:17" s="13" customFormat="1" x14ac:dyDescent="0.35">
      <c r="A79" s="150"/>
      <c r="B79" s="56" t="s">
        <v>17</v>
      </c>
      <c r="C79" s="95">
        <v>1406</v>
      </c>
      <c r="D79" s="95">
        <v>39851</v>
      </c>
      <c r="E79" s="95">
        <v>4506</v>
      </c>
      <c r="F79" s="95">
        <v>35344</v>
      </c>
      <c r="G79" s="95">
        <v>2570</v>
      </c>
      <c r="H79" s="95">
        <v>238</v>
      </c>
      <c r="I79" s="95">
        <v>16845</v>
      </c>
      <c r="J79" s="95"/>
      <c r="K79" s="95">
        <v>2170</v>
      </c>
      <c r="L79" s="95">
        <v>20068</v>
      </c>
      <c r="M79" s="96">
        <f t="shared" si="3"/>
        <v>39083</v>
      </c>
      <c r="N79" s="56" t="s">
        <v>17</v>
      </c>
      <c r="O79" s="152"/>
      <c r="P79" s="28"/>
    </row>
    <row r="80" spans="1:17" s="13" customFormat="1" x14ac:dyDescent="0.35">
      <c r="A80" s="150"/>
      <c r="B80" s="56" t="s">
        <v>18</v>
      </c>
      <c r="C80" s="95">
        <v>987</v>
      </c>
      <c r="D80" s="95">
        <v>41452</v>
      </c>
      <c r="E80" s="95">
        <v>4451</v>
      </c>
      <c r="F80" s="95">
        <v>37001</v>
      </c>
      <c r="G80" s="95">
        <v>3232</v>
      </c>
      <c r="H80" s="95">
        <v>235</v>
      </c>
      <c r="I80" s="95">
        <v>18718</v>
      </c>
      <c r="J80" s="95"/>
      <c r="K80" s="95">
        <v>2041</v>
      </c>
      <c r="L80" s="95">
        <v>20226</v>
      </c>
      <c r="M80" s="96">
        <f t="shared" si="3"/>
        <v>40985</v>
      </c>
      <c r="N80" s="56" t="s">
        <v>18</v>
      </c>
      <c r="O80" s="152"/>
      <c r="P80" s="28"/>
    </row>
    <row r="81" spans="1:16" s="13" customFormat="1" x14ac:dyDescent="0.35">
      <c r="A81" s="150"/>
      <c r="B81" s="56" t="s">
        <v>19</v>
      </c>
      <c r="C81" s="95">
        <v>383</v>
      </c>
      <c r="D81" s="95">
        <v>43014</v>
      </c>
      <c r="E81" s="95">
        <v>4487</v>
      </c>
      <c r="F81" s="95">
        <v>38527</v>
      </c>
      <c r="G81" s="95">
        <v>3242</v>
      </c>
      <c r="H81" s="95">
        <v>237</v>
      </c>
      <c r="I81" s="95">
        <v>19471</v>
      </c>
      <c r="J81" s="95"/>
      <c r="K81" s="95">
        <v>2074</v>
      </c>
      <c r="L81" s="95">
        <v>20370</v>
      </c>
      <c r="M81" s="96">
        <f t="shared" si="3"/>
        <v>41915</v>
      </c>
      <c r="N81" s="56" t="s">
        <v>19</v>
      </c>
      <c r="O81" s="152"/>
      <c r="P81" s="28"/>
    </row>
    <row r="82" spans="1:16" s="13" customFormat="1" x14ac:dyDescent="0.35">
      <c r="A82" s="150"/>
      <c r="B82" s="56" t="s">
        <v>20</v>
      </c>
      <c r="C82" s="95">
        <v>499</v>
      </c>
      <c r="D82" s="95">
        <v>46203</v>
      </c>
      <c r="E82" s="95">
        <v>4474</v>
      </c>
      <c r="F82" s="95">
        <v>41730</v>
      </c>
      <c r="G82" s="95">
        <v>3379</v>
      </c>
      <c r="H82" s="95">
        <v>239</v>
      </c>
      <c r="I82" s="95">
        <v>23011</v>
      </c>
      <c r="J82" s="95"/>
      <c r="K82" s="95">
        <v>1844</v>
      </c>
      <c r="L82" s="95">
        <v>20514</v>
      </c>
      <c r="M82" s="96">
        <f t="shared" si="3"/>
        <v>45369</v>
      </c>
      <c r="N82" s="56" t="s">
        <v>27</v>
      </c>
      <c r="O82" s="152"/>
      <c r="P82" s="28"/>
    </row>
    <row r="83" spans="1:16" s="13" customFormat="1" x14ac:dyDescent="0.35">
      <c r="A83" s="150"/>
      <c r="B83" s="56" t="s">
        <v>21</v>
      </c>
      <c r="C83" s="95">
        <v>781</v>
      </c>
      <c r="D83" s="95">
        <v>45234</v>
      </c>
      <c r="E83" s="95">
        <v>4451</v>
      </c>
      <c r="F83" s="95">
        <v>40783</v>
      </c>
      <c r="G83" s="95">
        <v>3354</v>
      </c>
      <c r="H83" s="95">
        <v>239</v>
      </c>
      <c r="I83" s="95">
        <v>22503</v>
      </c>
      <c r="J83" s="95"/>
      <c r="K83" s="95">
        <v>1684</v>
      </c>
      <c r="L83" s="95">
        <v>20491</v>
      </c>
      <c r="M83" s="96">
        <f t="shared" si="3"/>
        <v>44678</v>
      </c>
      <c r="N83" s="56" t="s">
        <v>39</v>
      </c>
      <c r="O83" s="152"/>
      <c r="P83" s="28"/>
    </row>
    <row r="84" spans="1:16" s="13" customFormat="1" x14ac:dyDescent="0.35">
      <c r="A84" s="150"/>
      <c r="B84" s="56" t="s">
        <v>22</v>
      </c>
      <c r="C84" s="95">
        <v>1088</v>
      </c>
      <c r="D84" s="95">
        <v>44763</v>
      </c>
      <c r="E84" s="95">
        <v>4396</v>
      </c>
      <c r="F84" s="95">
        <v>40367</v>
      </c>
      <c r="G84" s="95">
        <v>3333</v>
      </c>
      <c r="H84" s="95">
        <v>240</v>
      </c>
      <c r="I84" s="95">
        <v>22246</v>
      </c>
      <c r="J84" s="95"/>
      <c r="K84" s="95">
        <v>1631</v>
      </c>
      <c r="L84" s="95">
        <v>20672</v>
      </c>
      <c r="M84" s="96">
        <f>SUM(I84:L84)</f>
        <v>44549</v>
      </c>
      <c r="N84" s="56" t="s">
        <v>32</v>
      </c>
      <c r="O84" s="152"/>
      <c r="P84" s="28"/>
    </row>
    <row r="85" spans="1:16" s="13" customFormat="1" x14ac:dyDescent="0.35">
      <c r="A85" s="150"/>
      <c r="B85" s="56" t="s">
        <v>58</v>
      </c>
      <c r="C85" s="95">
        <v>1688</v>
      </c>
      <c r="D85" s="95">
        <v>44472</v>
      </c>
      <c r="E85" s="95">
        <v>4389</v>
      </c>
      <c r="F85" s="95">
        <v>40083</v>
      </c>
      <c r="G85" s="95">
        <v>3282</v>
      </c>
      <c r="H85" s="95">
        <v>241</v>
      </c>
      <c r="I85" s="95">
        <v>22146</v>
      </c>
      <c r="J85" s="95"/>
      <c r="K85" s="95">
        <v>1740</v>
      </c>
      <c r="L85" s="95">
        <v>20925</v>
      </c>
      <c r="M85" s="96">
        <f t="shared" si="3"/>
        <v>44811</v>
      </c>
      <c r="N85" s="56" t="s">
        <v>28</v>
      </c>
      <c r="O85" s="152"/>
      <c r="P85" s="28"/>
    </row>
    <row r="86" spans="1:16" s="13" customFormat="1" x14ac:dyDescent="0.35">
      <c r="A86" s="150"/>
      <c r="B86" s="56" t="s">
        <v>23</v>
      </c>
      <c r="C86" s="95">
        <v>997</v>
      </c>
      <c r="D86" s="95">
        <v>46793</v>
      </c>
      <c r="E86" s="95">
        <v>4345</v>
      </c>
      <c r="F86" s="95">
        <v>42448</v>
      </c>
      <c r="G86" s="95">
        <v>3418</v>
      </c>
      <c r="H86" s="95">
        <v>241</v>
      </c>
      <c r="I86" s="95">
        <v>23387</v>
      </c>
      <c r="J86" s="95"/>
      <c r="K86" s="95">
        <v>2372</v>
      </c>
      <c r="L86" s="95">
        <v>20864</v>
      </c>
      <c r="M86" s="96">
        <f t="shared" si="3"/>
        <v>46623</v>
      </c>
      <c r="N86" s="56" t="s">
        <v>23</v>
      </c>
      <c r="O86" s="152"/>
      <c r="P86" s="28"/>
    </row>
    <row r="87" spans="1:16" s="13" customFormat="1" x14ac:dyDescent="0.35">
      <c r="A87" s="150"/>
      <c r="B87" s="56" t="s">
        <v>24</v>
      </c>
      <c r="C87" s="95">
        <v>1061</v>
      </c>
      <c r="D87" s="95">
        <v>46895</v>
      </c>
      <c r="E87" s="95">
        <v>4401</v>
      </c>
      <c r="F87" s="95">
        <v>42495</v>
      </c>
      <c r="G87" s="95">
        <v>3434</v>
      </c>
      <c r="H87" s="95">
        <v>242</v>
      </c>
      <c r="I87" s="95">
        <v>23315</v>
      </c>
      <c r="J87" s="95"/>
      <c r="K87" s="95">
        <v>2408</v>
      </c>
      <c r="L87" s="95">
        <v>21025</v>
      </c>
      <c r="M87" s="96">
        <f>SUM(I87:L87)</f>
        <v>46748</v>
      </c>
      <c r="N87" s="56" t="s">
        <v>29</v>
      </c>
      <c r="O87" s="152"/>
      <c r="P87" s="28"/>
    </row>
    <row r="88" spans="1:16" s="13" customFormat="1" x14ac:dyDescent="0.35">
      <c r="A88" s="150"/>
      <c r="B88" s="56" t="s">
        <v>25</v>
      </c>
      <c r="C88" s="95">
        <v>1254</v>
      </c>
      <c r="D88" s="95">
        <v>48202</v>
      </c>
      <c r="E88" s="95">
        <v>4128</v>
      </c>
      <c r="F88" s="95">
        <v>44074</v>
      </c>
      <c r="G88" s="95">
        <v>3364</v>
      </c>
      <c r="H88" s="95">
        <v>181</v>
      </c>
      <c r="I88" s="95">
        <v>24727</v>
      </c>
      <c r="J88" s="95"/>
      <c r="K88" s="95">
        <v>2476</v>
      </c>
      <c r="L88" s="95">
        <v>21308</v>
      </c>
      <c r="M88" s="96">
        <f>SUM(I88:L88)</f>
        <v>48511</v>
      </c>
      <c r="N88" s="56" t="s">
        <v>25</v>
      </c>
      <c r="O88" s="152"/>
      <c r="P88" s="28"/>
    </row>
    <row r="89" spans="1:16" s="13" customFormat="1" x14ac:dyDescent="0.35">
      <c r="A89" s="155"/>
      <c r="B89" s="57" t="s">
        <v>26</v>
      </c>
      <c r="C89" s="97">
        <v>1010</v>
      </c>
      <c r="D89" s="97">
        <v>48547</v>
      </c>
      <c r="E89" s="97">
        <v>3628</v>
      </c>
      <c r="F89" s="97">
        <v>44919</v>
      </c>
      <c r="G89" s="97">
        <v>3330</v>
      </c>
      <c r="H89" s="97">
        <v>148</v>
      </c>
      <c r="I89" s="97">
        <v>25121</v>
      </c>
      <c r="J89" s="97"/>
      <c r="K89" s="97">
        <v>2016</v>
      </c>
      <c r="L89" s="97">
        <v>21973</v>
      </c>
      <c r="M89" s="98">
        <f>SUM(I89:L89)</f>
        <v>49110</v>
      </c>
      <c r="N89" s="57" t="s">
        <v>26</v>
      </c>
      <c r="O89" s="153"/>
      <c r="P89" s="28"/>
    </row>
    <row r="90" spans="1:16" s="13" customFormat="1" x14ac:dyDescent="0.35">
      <c r="A90" s="149">
        <v>2016</v>
      </c>
      <c r="B90" s="56" t="s">
        <v>16</v>
      </c>
      <c r="C90" s="95">
        <v>1042</v>
      </c>
      <c r="D90" s="95">
        <v>48373</v>
      </c>
      <c r="E90" s="95">
        <v>3739</v>
      </c>
      <c r="F90" s="95">
        <v>44634</v>
      </c>
      <c r="G90" s="95">
        <v>3333</v>
      </c>
      <c r="H90" s="95">
        <v>155</v>
      </c>
      <c r="I90" s="95">
        <v>24788</v>
      </c>
      <c r="J90" s="95"/>
      <c r="K90" s="95">
        <v>2005</v>
      </c>
      <c r="L90" s="95">
        <v>22062</v>
      </c>
      <c r="M90" s="96">
        <f>SUM(I90:L90)</f>
        <v>48855</v>
      </c>
      <c r="N90" s="59" t="s">
        <v>16</v>
      </c>
      <c r="O90" s="151">
        <v>2016</v>
      </c>
      <c r="P90" s="28"/>
    </row>
    <row r="91" spans="1:16" s="13" customFormat="1" x14ac:dyDescent="0.35">
      <c r="A91" s="150"/>
      <c r="B91" s="56" t="s">
        <v>17</v>
      </c>
      <c r="C91" s="95">
        <v>1089</v>
      </c>
      <c r="D91" s="95">
        <v>50469</v>
      </c>
      <c r="E91" s="95">
        <v>3712</v>
      </c>
      <c r="F91" s="95">
        <v>46757</v>
      </c>
      <c r="G91" s="95">
        <v>3478</v>
      </c>
      <c r="H91" s="95">
        <v>154</v>
      </c>
      <c r="I91" s="95">
        <v>26648</v>
      </c>
      <c r="J91" s="95"/>
      <c r="K91" s="95">
        <v>2182</v>
      </c>
      <c r="L91" s="95">
        <v>22340</v>
      </c>
      <c r="M91" s="96">
        <f t="shared" ref="M91:M99" si="4">SUM(I91:L91)</f>
        <v>51170</v>
      </c>
      <c r="N91" s="60" t="s">
        <v>17</v>
      </c>
      <c r="O91" s="152"/>
      <c r="P91" s="28"/>
    </row>
    <row r="92" spans="1:16" s="13" customFormat="1" x14ac:dyDescent="0.35">
      <c r="A92" s="150"/>
      <c r="B92" s="56" t="s">
        <v>18</v>
      </c>
      <c r="C92" s="95">
        <v>908</v>
      </c>
      <c r="D92" s="95">
        <v>52148</v>
      </c>
      <c r="E92" s="95">
        <v>3676</v>
      </c>
      <c r="F92" s="95">
        <v>48472</v>
      </c>
      <c r="G92" s="95">
        <v>3574</v>
      </c>
      <c r="H92" s="95">
        <v>154</v>
      </c>
      <c r="I92" s="95">
        <v>28108</v>
      </c>
      <c r="J92" s="95"/>
      <c r="K92" s="95">
        <v>2137</v>
      </c>
      <c r="L92" s="95">
        <v>22555</v>
      </c>
      <c r="M92" s="96">
        <f t="shared" si="4"/>
        <v>52800</v>
      </c>
      <c r="N92" s="60" t="s">
        <v>18</v>
      </c>
      <c r="O92" s="152"/>
      <c r="P92" s="28"/>
    </row>
    <row r="93" spans="1:16" s="13" customFormat="1" x14ac:dyDescent="0.35">
      <c r="A93" s="150"/>
      <c r="B93" s="56" t="s">
        <v>19</v>
      </c>
      <c r="C93" s="95">
        <v>1277</v>
      </c>
      <c r="D93" s="95">
        <v>52449</v>
      </c>
      <c r="E93" s="95">
        <v>3646</v>
      </c>
      <c r="F93" s="95">
        <v>48803</v>
      </c>
      <c r="G93" s="95">
        <v>3573</v>
      </c>
      <c r="H93" s="95">
        <v>153</v>
      </c>
      <c r="I93" s="95">
        <v>28562</v>
      </c>
      <c r="J93" s="95"/>
      <c r="K93" s="95">
        <v>2076</v>
      </c>
      <c r="L93" s="95">
        <v>22862</v>
      </c>
      <c r="M93" s="96">
        <f t="shared" si="4"/>
        <v>53500</v>
      </c>
      <c r="N93" s="60" t="s">
        <v>19</v>
      </c>
      <c r="O93" s="152"/>
      <c r="P93" s="28"/>
    </row>
    <row r="94" spans="1:16" s="13" customFormat="1" x14ac:dyDescent="0.35">
      <c r="A94" s="150"/>
      <c r="B94" s="56" t="s">
        <v>20</v>
      </c>
      <c r="C94" s="95">
        <v>2010</v>
      </c>
      <c r="D94" s="95">
        <v>54505</v>
      </c>
      <c r="E94" s="95">
        <v>3654</v>
      </c>
      <c r="F94" s="95">
        <v>50851</v>
      </c>
      <c r="G94" s="95">
        <v>3563</v>
      </c>
      <c r="H94" s="95">
        <v>154</v>
      </c>
      <c r="I94" s="95">
        <v>31035</v>
      </c>
      <c r="J94" s="95"/>
      <c r="K94" s="95">
        <v>2108</v>
      </c>
      <c r="L94" s="95">
        <v>23127</v>
      </c>
      <c r="M94" s="96">
        <f t="shared" si="4"/>
        <v>56270</v>
      </c>
      <c r="N94" s="60" t="s">
        <v>27</v>
      </c>
      <c r="O94" s="152"/>
      <c r="P94" s="28"/>
    </row>
    <row r="95" spans="1:16" s="13" customFormat="1" x14ac:dyDescent="0.35">
      <c r="A95" s="150"/>
      <c r="B95" s="56" t="s">
        <v>21</v>
      </c>
      <c r="C95" s="95">
        <v>2405</v>
      </c>
      <c r="D95" s="95">
        <v>52006</v>
      </c>
      <c r="E95" s="95">
        <v>3643</v>
      </c>
      <c r="F95" s="95">
        <v>48363</v>
      </c>
      <c r="G95" s="95">
        <v>3597</v>
      </c>
      <c r="H95" s="95">
        <v>152</v>
      </c>
      <c r="I95" s="95">
        <v>29211</v>
      </c>
      <c r="J95" s="95"/>
      <c r="K95" s="95">
        <v>2002</v>
      </c>
      <c r="L95" s="95">
        <v>23000</v>
      </c>
      <c r="M95" s="96">
        <f t="shared" si="4"/>
        <v>54213</v>
      </c>
      <c r="N95" s="60" t="s">
        <v>39</v>
      </c>
      <c r="O95" s="152"/>
      <c r="P95" s="28"/>
    </row>
    <row r="96" spans="1:16" s="13" customFormat="1" x14ac:dyDescent="0.35">
      <c r="A96" s="150"/>
      <c r="B96" s="56" t="s">
        <v>22</v>
      </c>
      <c r="C96" s="95">
        <v>3650</v>
      </c>
      <c r="D96" s="95">
        <v>51073</v>
      </c>
      <c r="E96" s="95">
        <v>3598</v>
      </c>
      <c r="F96" s="95">
        <v>47475</v>
      </c>
      <c r="G96" s="95">
        <v>3643</v>
      </c>
      <c r="H96" s="95">
        <v>157</v>
      </c>
      <c r="I96" s="95">
        <v>29176</v>
      </c>
      <c r="J96" s="95"/>
      <c r="K96" s="95">
        <v>2102</v>
      </c>
      <c r="L96" s="95">
        <v>23333</v>
      </c>
      <c r="M96" s="96">
        <f t="shared" si="4"/>
        <v>54611</v>
      </c>
      <c r="N96" s="60" t="s">
        <v>32</v>
      </c>
      <c r="O96" s="152"/>
      <c r="P96" s="28"/>
    </row>
    <row r="97" spans="1:16" s="13" customFormat="1" x14ac:dyDescent="0.35">
      <c r="A97" s="150"/>
      <c r="B97" s="56" t="s">
        <v>58</v>
      </c>
      <c r="C97" s="95">
        <v>4729</v>
      </c>
      <c r="D97" s="95">
        <v>50492</v>
      </c>
      <c r="E97" s="95">
        <v>3567</v>
      </c>
      <c r="F97" s="95">
        <v>46926</v>
      </c>
      <c r="G97" s="95">
        <v>3638</v>
      </c>
      <c r="H97" s="95">
        <v>156</v>
      </c>
      <c r="I97" s="95">
        <v>29240</v>
      </c>
      <c r="J97" s="95"/>
      <c r="K97" s="95">
        <v>2201</v>
      </c>
      <c r="L97" s="95">
        <v>23695</v>
      </c>
      <c r="M97" s="96">
        <f t="shared" si="4"/>
        <v>55136</v>
      </c>
      <c r="N97" s="60" t="s">
        <v>28</v>
      </c>
      <c r="O97" s="152"/>
      <c r="P97" s="28"/>
    </row>
    <row r="98" spans="1:16" s="13" customFormat="1" x14ac:dyDescent="0.35">
      <c r="A98" s="150"/>
      <c r="B98" s="56" t="s">
        <v>23</v>
      </c>
      <c r="C98" s="95">
        <v>4505</v>
      </c>
      <c r="D98" s="95">
        <v>51185</v>
      </c>
      <c r="E98" s="95">
        <v>3605</v>
      </c>
      <c r="F98" s="95">
        <v>47580</v>
      </c>
      <c r="G98" s="95">
        <v>3610</v>
      </c>
      <c r="H98" s="95">
        <v>155</v>
      </c>
      <c r="I98" s="95">
        <v>29240</v>
      </c>
      <c r="J98" s="95"/>
      <c r="K98" s="95">
        <v>2443</v>
      </c>
      <c r="L98" s="95">
        <v>23857</v>
      </c>
      <c r="M98" s="96">
        <f t="shared" si="4"/>
        <v>55540</v>
      </c>
      <c r="N98" s="60" t="s">
        <v>23</v>
      </c>
      <c r="O98" s="152"/>
      <c r="P98" s="28"/>
    </row>
    <row r="99" spans="1:16" s="13" customFormat="1" x14ac:dyDescent="0.35">
      <c r="A99" s="150"/>
      <c r="B99" s="56" t="s">
        <v>24</v>
      </c>
      <c r="C99" s="95">
        <v>4243</v>
      </c>
      <c r="D99" s="95">
        <v>51721</v>
      </c>
      <c r="E99" s="95">
        <v>3476</v>
      </c>
      <c r="F99" s="95">
        <v>48246</v>
      </c>
      <c r="G99" s="95">
        <v>3658</v>
      </c>
      <c r="H99" s="95">
        <v>158</v>
      </c>
      <c r="I99" s="95">
        <v>29428</v>
      </c>
      <c r="J99" s="95"/>
      <c r="K99" s="95">
        <v>2379</v>
      </c>
      <c r="L99" s="95">
        <v>24182</v>
      </c>
      <c r="M99" s="96">
        <f t="shared" si="4"/>
        <v>55989</v>
      </c>
      <c r="N99" s="60" t="s">
        <v>29</v>
      </c>
      <c r="O99" s="152"/>
      <c r="P99" s="28"/>
    </row>
    <row r="100" spans="1:16" s="13" customFormat="1" x14ac:dyDescent="0.35">
      <c r="A100" s="150"/>
      <c r="B100" s="56" t="s">
        <v>25</v>
      </c>
      <c r="C100" s="95">
        <v>2797</v>
      </c>
      <c r="D100" s="95">
        <v>52355</v>
      </c>
      <c r="E100" s="95">
        <v>3237</v>
      </c>
      <c r="F100" s="95">
        <v>49119</v>
      </c>
      <c r="G100" s="95">
        <v>3648</v>
      </c>
      <c r="H100" s="95">
        <v>161</v>
      </c>
      <c r="I100" s="95">
        <v>28331</v>
      </c>
      <c r="J100" s="95"/>
      <c r="K100" s="95">
        <v>2349</v>
      </c>
      <c r="L100" s="95">
        <v>24723</v>
      </c>
      <c r="M100" s="96">
        <f>SUM(I100:L100)</f>
        <v>55403</v>
      </c>
      <c r="N100" s="56" t="s">
        <v>25</v>
      </c>
      <c r="O100" s="152"/>
      <c r="P100" s="28"/>
    </row>
    <row r="101" spans="1:16" s="45" customFormat="1" x14ac:dyDescent="0.35">
      <c r="A101" s="155"/>
      <c r="B101" s="56" t="s">
        <v>26</v>
      </c>
      <c r="C101" s="97">
        <v>2645</v>
      </c>
      <c r="D101" s="97">
        <v>53987</v>
      </c>
      <c r="E101" s="97">
        <v>3435</v>
      </c>
      <c r="F101" s="97">
        <v>50552</v>
      </c>
      <c r="G101" s="97">
        <v>2190</v>
      </c>
      <c r="H101" s="97">
        <v>163</v>
      </c>
      <c r="I101" s="97">
        <v>31079</v>
      </c>
      <c r="J101" s="97"/>
      <c r="K101" s="97">
        <v>2602</v>
      </c>
      <c r="L101" s="97">
        <v>21542</v>
      </c>
      <c r="M101" s="98">
        <f>SUM(I101:L101)</f>
        <v>55223</v>
      </c>
      <c r="N101" s="56" t="s">
        <v>26</v>
      </c>
      <c r="O101" s="153"/>
      <c r="P101" s="76"/>
    </row>
    <row r="102" spans="1:16" s="13" customFormat="1" x14ac:dyDescent="0.35">
      <c r="A102" s="151">
        <v>2017</v>
      </c>
      <c r="B102" s="71" t="s">
        <v>16</v>
      </c>
      <c r="C102" s="95">
        <v>2609</v>
      </c>
      <c r="D102" s="95">
        <v>53670</v>
      </c>
      <c r="E102" s="95">
        <v>3508</v>
      </c>
      <c r="F102" s="95">
        <v>50162</v>
      </c>
      <c r="G102" s="95">
        <v>2680</v>
      </c>
      <c r="H102" s="95">
        <v>169</v>
      </c>
      <c r="I102" s="95">
        <v>31045</v>
      </c>
      <c r="J102" s="95"/>
      <c r="K102" s="95">
        <v>2279</v>
      </c>
      <c r="L102" s="95">
        <v>21959</v>
      </c>
      <c r="M102" s="96">
        <f t="shared" ref="M102:M108" si="5">SUM(I102:L102)</f>
        <v>55283</v>
      </c>
      <c r="N102" s="59" t="s">
        <v>16</v>
      </c>
      <c r="O102" s="151">
        <v>2017</v>
      </c>
      <c r="P102" s="28"/>
    </row>
    <row r="103" spans="1:16" s="13" customFormat="1" x14ac:dyDescent="0.35">
      <c r="A103" s="152"/>
      <c r="B103" s="58" t="s">
        <v>17</v>
      </c>
      <c r="C103" s="95">
        <v>2519</v>
      </c>
      <c r="D103" s="95">
        <v>53895</v>
      </c>
      <c r="E103" s="95">
        <v>3510</v>
      </c>
      <c r="F103" s="95">
        <v>50385</v>
      </c>
      <c r="G103" s="95">
        <v>2630</v>
      </c>
      <c r="H103" s="95">
        <v>167</v>
      </c>
      <c r="I103" s="95">
        <v>31011</v>
      </c>
      <c r="J103" s="95"/>
      <c r="K103" s="95">
        <v>2196</v>
      </c>
      <c r="L103" s="95">
        <v>22160</v>
      </c>
      <c r="M103" s="96">
        <f t="shared" si="5"/>
        <v>55367</v>
      </c>
      <c r="N103" s="60" t="s">
        <v>17</v>
      </c>
      <c r="O103" s="152"/>
      <c r="P103" s="28"/>
    </row>
    <row r="104" spans="1:16" s="13" customFormat="1" x14ac:dyDescent="0.35">
      <c r="A104" s="152"/>
      <c r="B104" s="58" t="s">
        <v>18</v>
      </c>
      <c r="C104" s="95">
        <v>2349</v>
      </c>
      <c r="D104" s="95">
        <v>56107</v>
      </c>
      <c r="E104" s="95">
        <v>3408</v>
      </c>
      <c r="F104" s="95">
        <v>52699</v>
      </c>
      <c r="G104" s="95">
        <v>2336</v>
      </c>
      <c r="H104" s="95">
        <v>168</v>
      </c>
      <c r="I104" s="95">
        <v>32727</v>
      </c>
      <c r="J104" s="95"/>
      <c r="K104" s="95">
        <v>2108</v>
      </c>
      <c r="L104" s="95">
        <v>22381</v>
      </c>
      <c r="M104" s="96">
        <f t="shared" si="5"/>
        <v>57216</v>
      </c>
      <c r="N104" s="60" t="s">
        <v>18</v>
      </c>
      <c r="O104" s="152"/>
      <c r="P104" s="28"/>
    </row>
    <row r="105" spans="1:16" s="13" customFormat="1" x14ac:dyDescent="0.35">
      <c r="A105" s="152"/>
      <c r="B105" s="58" t="s">
        <v>19</v>
      </c>
      <c r="C105" s="95">
        <v>1918</v>
      </c>
      <c r="D105" s="95">
        <v>56922</v>
      </c>
      <c r="E105" s="95">
        <v>3564</v>
      </c>
      <c r="F105" s="95">
        <v>53357</v>
      </c>
      <c r="G105" s="95">
        <v>2429</v>
      </c>
      <c r="H105" s="95">
        <v>171</v>
      </c>
      <c r="I105" s="95">
        <v>32804</v>
      </c>
      <c r="J105" s="95"/>
      <c r="K105" s="95">
        <v>2147</v>
      </c>
      <c r="L105" s="95">
        <v>22583</v>
      </c>
      <c r="M105" s="96">
        <f t="shared" si="5"/>
        <v>57534</v>
      </c>
      <c r="N105" s="60" t="s">
        <v>19</v>
      </c>
      <c r="O105" s="152"/>
      <c r="P105" s="28"/>
    </row>
    <row r="106" spans="1:16" s="13" customFormat="1" x14ac:dyDescent="0.35">
      <c r="A106" s="152"/>
      <c r="B106" s="58" t="s">
        <v>20</v>
      </c>
      <c r="C106" s="95">
        <v>1652</v>
      </c>
      <c r="D106" s="95">
        <v>57032</v>
      </c>
      <c r="E106" s="95">
        <v>3424</v>
      </c>
      <c r="F106" s="95">
        <v>53608</v>
      </c>
      <c r="G106" s="95">
        <v>2454</v>
      </c>
      <c r="H106" s="95">
        <v>172</v>
      </c>
      <c r="I106" s="95">
        <v>32267</v>
      </c>
      <c r="J106" s="95"/>
      <c r="K106" s="95">
        <v>2155</v>
      </c>
      <c r="L106" s="95">
        <v>23120</v>
      </c>
      <c r="M106" s="96">
        <f t="shared" si="5"/>
        <v>57542</v>
      </c>
      <c r="N106" s="60" t="s">
        <v>27</v>
      </c>
      <c r="O106" s="152"/>
      <c r="P106" s="28"/>
    </row>
    <row r="107" spans="1:16" s="13" customFormat="1" x14ac:dyDescent="0.35">
      <c r="A107" s="152"/>
      <c r="B107" s="58" t="s">
        <v>21</v>
      </c>
      <c r="C107" s="95">
        <v>1136</v>
      </c>
      <c r="D107" s="95">
        <v>57778</v>
      </c>
      <c r="E107" s="95">
        <v>3419</v>
      </c>
      <c r="F107" s="95">
        <v>54358</v>
      </c>
      <c r="G107" s="95">
        <v>2461</v>
      </c>
      <c r="H107" s="95">
        <v>173</v>
      </c>
      <c r="I107" s="95">
        <v>32510</v>
      </c>
      <c r="J107" s="95"/>
      <c r="K107" s="95">
        <v>1922</v>
      </c>
      <c r="L107" s="95">
        <v>23348</v>
      </c>
      <c r="M107" s="96">
        <f t="shared" si="5"/>
        <v>57780</v>
      </c>
      <c r="N107" s="60" t="s">
        <v>39</v>
      </c>
      <c r="O107" s="152"/>
      <c r="P107" s="28"/>
    </row>
    <row r="108" spans="1:16" s="13" customFormat="1" x14ac:dyDescent="0.35">
      <c r="A108" s="152"/>
      <c r="B108" s="58" t="s">
        <v>22</v>
      </c>
      <c r="C108" s="95">
        <v>1170</v>
      </c>
      <c r="D108" s="95">
        <v>56971</v>
      </c>
      <c r="E108" s="95">
        <v>3450</v>
      </c>
      <c r="F108" s="95">
        <v>53521</v>
      </c>
      <c r="G108" s="95">
        <v>2491</v>
      </c>
      <c r="H108" s="95">
        <v>181</v>
      </c>
      <c r="I108" s="95">
        <v>31342</v>
      </c>
      <c r="J108" s="95"/>
      <c r="K108" s="95">
        <v>2310</v>
      </c>
      <c r="L108" s="95">
        <v>23348</v>
      </c>
      <c r="M108" s="96">
        <f t="shared" si="5"/>
        <v>57000</v>
      </c>
      <c r="N108" s="60" t="s">
        <v>32</v>
      </c>
      <c r="O108" s="152"/>
      <c r="P108" s="28"/>
    </row>
    <row r="109" spans="1:16" s="13" customFormat="1" x14ac:dyDescent="0.35">
      <c r="A109" s="152"/>
      <c r="B109" s="58" t="s">
        <v>58</v>
      </c>
      <c r="C109" s="95">
        <v>766</v>
      </c>
      <c r="D109" s="95">
        <v>56644</v>
      </c>
      <c r="E109" s="95">
        <v>3344</v>
      </c>
      <c r="F109" s="95">
        <v>53300</v>
      </c>
      <c r="G109" s="95">
        <v>2437</v>
      </c>
      <c r="H109" s="95">
        <v>168</v>
      </c>
      <c r="I109" s="95">
        <v>30181</v>
      </c>
      <c r="J109" s="95"/>
      <c r="K109" s="95">
        <v>2320</v>
      </c>
      <c r="L109" s="95">
        <v>23832</v>
      </c>
      <c r="M109" s="96">
        <f>SUM(I109:L109)</f>
        <v>56333</v>
      </c>
      <c r="N109" s="60" t="s">
        <v>28</v>
      </c>
      <c r="O109" s="152"/>
      <c r="P109" s="28"/>
    </row>
    <row r="110" spans="1:16" s="13" customFormat="1" x14ac:dyDescent="0.35">
      <c r="A110" s="152"/>
      <c r="B110" s="58" t="s">
        <v>23</v>
      </c>
      <c r="C110" s="95">
        <v>783</v>
      </c>
      <c r="D110" s="95">
        <v>57374</v>
      </c>
      <c r="E110" s="95">
        <v>3466</v>
      </c>
      <c r="F110" s="95">
        <v>53908</v>
      </c>
      <c r="G110" s="95">
        <v>2395</v>
      </c>
      <c r="H110" s="95">
        <v>172</v>
      </c>
      <c r="I110" s="95">
        <v>30840</v>
      </c>
      <c r="J110" s="95"/>
      <c r="K110" s="95">
        <v>2182</v>
      </c>
      <c r="L110" s="95">
        <v>23892</v>
      </c>
      <c r="M110" s="96">
        <f>SUM(I110:L110)</f>
        <v>56914</v>
      </c>
      <c r="N110" s="60" t="s">
        <v>23</v>
      </c>
      <c r="O110" s="152"/>
      <c r="P110" s="28"/>
    </row>
    <row r="111" spans="1:16" s="13" customFormat="1" x14ac:dyDescent="0.35">
      <c r="A111" s="152"/>
      <c r="B111" s="58" t="s">
        <v>24</v>
      </c>
      <c r="C111" s="95">
        <v>1177</v>
      </c>
      <c r="D111" s="95">
        <v>57711</v>
      </c>
      <c r="E111" s="95">
        <v>3482</v>
      </c>
      <c r="F111" s="95">
        <v>54228</v>
      </c>
      <c r="G111" s="95">
        <v>2420</v>
      </c>
      <c r="H111" s="95">
        <v>182</v>
      </c>
      <c r="I111" s="95">
        <v>31049</v>
      </c>
      <c r="J111" s="95"/>
      <c r="K111" s="95">
        <v>2179</v>
      </c>
      <c r="L111" s="95">
        <v>24414</v>
      </c>
      <c r="M111" s="96">
        <f>SUM(I111:L111)</f>
        <v>57642</v>
      </c>
      <c r="N111" s="60" t="s">
        <v>29</v>
      </c>
      <c r="O111" s="152"/>
      <c r="P111" s="28"/>
    </row>
    <row r="112" spans="1:16" s="13" customFormat="1" x14ac:dyDescent="0.35">
      <c r="A112" s="152"/>
      <c r="B112" s="58" t="s">
        <v>25</v>
      </c>
      <c r="C112" s="95">
        <v>884</v>
      </c>
      <c r="D112" s="95">
        <v>62019</v>
      </c>
      <c r="E112" s="95">
        <v>3546</v>
      </c>
      <c r="F112" s="95">
        <v>58473</v>
      </c>
      <c r="G112" s="95">
        <v>2423</v>
      </c>
      <c r="H112" s="95">
        <v>189</v>
      </c>
      <c r="I112" s="95">
        <v>34926</v>
      </c>
      <c r="J112" s="95"/>
      <c r="K112" s="95">
        <v>2225</v>
      </c>
      <c r="L112" s="95">
        <v>24439</v>
      </c>
      <c r="M112" s="96">
        <f>SUM(I112:L112)</f>
        <v>61590</v>
      </c>
      <c r="N112" s="60" t="s">
        <v>25</v>
      </c>
      <c r="O112" s="152"/>
      <c r="P112" s="28"/>
    </row>
    <row r="113" spans="1:16" s="13" customFormat="1" x14ac:dyDescent="0.35">
      <c r="A113" s="152"/>
      <c r="B113" s="58" t="s">
        <v>26</v>
      </c>
      <c r="C113" s="96">
        <v>2091</v>
      </c>
      <c r="D113" s="96">
        <v>60132</v>
      </c>
      <c r="E113" s="96">
        <v>3395</v>
      </c>
      <c r="F113" s="96">
        <v>56738</v>
      </c>
      <c r="G113" s="96">
        <v>2425</v>
      </c>
      <c r="H113" s="96">
        <v>192</v>
      </c>
      <c r="I113" s="96">
        <v>34247</v>
      </c>
      <c r="J113" s="96"/>
      <c r="K113" s="96">
        <v>2383</v>
      </c>
      <c r="L113" s="96">
        <v>24432</v>
      </c>
      <c r="M113" s="96">
        <f>SUM(I113:L113)</f>
        <v>61062</v>
      </c>
      <c r="N113" s="60" t="s">
        <v>26</v>
      </c>
      <c r="O113" s="152"/>
      <c r="P113" s="28"/>
    </row>
    <row r="114" spans="1:16" s="13" customFormat="1" x14ac:dyDescent="0.35">
      <c r="A114" s="149">
        <v>2018</v>
      </c>
      <c r="B114" s="71" t="s">
        <v>16</v>
      </c>
      <c r="C114" s="99">
        <v>2657</v>
      </c>
      <c r="D114" s="99">
        <v>59869</v>
      </c>
      <c r="E114" s="99">
        <v>3533</v>
      </c>
      <c r="F114" s="99">
        <v>56336</v>
      </c>
      <c r="G114" s="99">
        <v>2442</v>
      </c>
      <c r="H114" s="99">
        <v>199</v>
      </c>
      <c r="I114" s="99">
        <v>34445</v>
      </c>
      <c r="J114" s="99"/>
      <c r="K114" s="99">
        <v>2134</v>
      </c>
      <c r="L114" s="99">
        <v>24657</v>
      </c>
      <c r="M114" s="100">
        <f t="shared" ref="M114:M119" si="6">SUM(I114:L114)</f>
        <v>61236</v>
      </c>
      <c r="N114" s="59" t="s">
        <v>16</v>
      </c>
      <c r="O114" s="151">
        <v>2018</v>
      </c>
      <c r="P114" s="28"/>
    </row>
    <row r="115" spans="1:16" s="13" customFormat="1" x14ac:dyDescent="0.35">
      <c r="A115" s="150"/>
      <c r="B115" s="58" t="s">
        <v>17</v>
      </c>
      <c r="C115" s="95">
        <v>2713</v>
      </c>
      <c r="D115" s="95">
        <v>60723</v>
      </c>
      <c r="E115" s="95">
        <v>3479</v>
      </c>
      <c r="F115" s="95">
        <v>57244</v>
      </c>
      <c r="G115" s="95">
        <v>2403</v>
      </c>
      <c r="H115" s="95">
        <v>194</v>
      </c>
      <c r="I115" s="95">
        <v>34849</v>
      </c>
      <c r="J115" s="95"/>
      <c r="K115" s="95">
        <v>2135</v>
      </c>
      <c r="L115" s="95">
        <v>25182</v>
      </c>
      <c r="M115" s="101">
        <f t="shared" si="6"/>
        <v>62166</v>
      </c>
      <c r="N115" s="60" t="s">
        <v>17</v>
      </c>
      <c r="O115" s="152"/>
      <c r="P115" s="28"/>
    </row>
    <row r="116" spans="1:16" s="13" customFormat="1" x14ac:dyDescent="0.35">
      <c r="A116" s="150"/>
      <c r="B116" s="58" t="s">
        <v>18</v>
      </c>
      <c r="C116" s="95">
        <v>1454</v>
      </c>
      <c r="D116" s="95">
        <v>62357</v>
      </c>
      <c r="E116" s="95">
        <v>3472</v>
      </c>
      <c r="F116" s="95">
        <v>58886</v>
      </c>
      <c r="G116" s="95">
        <v>2541</v>
      </c>
      <c r="H116" s="95">
        <v>194</v>
      </c>
      <c r="I116" s="95">
        <v>35103</v>
      </c>
      <c r="J116" s="95"/>
      <c r="K116" s="95">
        <v>1986</v>
      </c>
      <c r="L116" s="95">
        <v>25597</v>
      </c>
      <c r="M116" s="101">
        <f t="shared" si="6"/>
        <v>62686</v>
      </c>
      <c r="N116" s="60" t="s">
        <v>18</v>
      </c>
      <c r="O116" s="152"/>
      <c r="P116" s="28"/>
    </row>
    <row r="117" spans="1:16" s="13" customFormat="1" x14ac:dyDescent="0.35">
      <c r="A117" s="150"/>
      <c r="B117" s="58" t="s">
        <v>19</v>
      </c>
      <c r="C117" s="95">
        <v>1341</v>
      </c>
      <c r="D117" s="95">
        <v>62912</v>
      </c>
      <c r="E117" s="95">
        <v>3557</v>
      </c>
      <c r="F117" s="95">
        <v>59355</v>
      </c>
      <c r="G117" s="95">
        <v>2420</v>
      </c>
      <c r="H117" s="95">
        <v>198</v>
      </c>
      <c r="I117" s="95">
        <v>34943</v>
      </c>
      <c r="J117" s="95"/>
      <c r="K117" s="95">
        <v>2109</v>
      </c>
      <c r="L117" s="95">
        <v>25866</v>
      </c>
      <c r="M117" s="101">
        <f t="shared" si="6"/>
        <v>62918</v>
      </c>
      <c r="N117" s="60" t="s">
        <v>19</v>
      </c>
      <c r="O117" s="152"/>
      <c r="P117" s="28"/>
    </row>
    <row r="118" spans="1:16" s="13" customFormat="1" x14ac:dyDescent="0.35">
      <c r="A118" s="150"/>
      <c r="B118" s="58" t="s">
        <v>20</v>
      </c>
      <c r="C118" s="95">
        <v>1915</v>
      </c>
      <c r="D118" s="95">
        <v>64966</v>
      </c>
      <c r="E118" s="95">
        <v>3497</v>
      </c>
      <c r="F118" s="95">
        <v>61469</v>
      </c>
      <c r="G118" s="95">
        <v>2449</v>
      </c>
      <c r="H118" s="95">
        <v>201</v>
      </c>
      <c r="I118" s="95">
        <v>36985</v>
      </c>
      <c r="J118" s="95"/>
      <c r="K118" s="95">
        <v>2050</v>
      </c>
      <c r="L118" s="95">
        <v>26596</v>
      </c>
      <c r="M118" s="101">
        <f t="shared" si="6"/>
        <v>65631</v>
      </c>
      <c r="N118" s="60" t="s">
        <v>27</v>
      </c>
      <c r="O118" s="152"/>
      <c r="P118" s="28"/>
    </row>
    <row r="119" spans="1:16" s="13" customFormat="1" x14ac:dyDescent="0.35">
      <c r="A119" s="150"/>
      <c r="B119" s="58" t="s">
        <v>21</v>
      </c>
      <c r="C119" s="95">
        <v>2373</v>
      </c>
      <c r="D119" s="95">
        <v>64237</v>
      </c>
      <c r="E119" s="95">
        <v>3518</v>
      </c>
      <c r="F119" s="95">
        <v>60719</v>
      </c>
      <c r="G119" s="95">
        <v>2303</v>
      </c>
      <c r="H119" s="95">
        <v>204</v>
      </c>
      <c r="I119" s="95">
        <v>37404</v>
      </c>
      <c r="J119" s="95"/>
      <c r="K119" s="95">
        <v>1904</v>
      </c>
      <c r="L119" s="95">
        <v>25882</v>
      </c>
      <c r="M119" s="101">
        <f t="shared" si="6"/>
        <v>65190</v>
      </c>
      <c r="N119" s="60" t="s">
        <v>39</v>
      </c>
      <c r="O119" s="152"/>
      <c r="P119" s="28"/>
    </row>
    <row r="120" spans="1:16" s="13" customFormat="1" x14ac:dyDescent="0.35">
      <c r="A120" s="150"/>
      <c r="B120" s="58" t="s">
        <v>22</v>
      </c>
      <c r="C120" s="95">
        <v>4012</v>
      </c>
      <c r="D120" s="95">
        <v>63240</v>
      </c>
      <c r="E120" s="95">
        <v>3401</v>
      </c>
      <c r="F120" s="95">
        <v>59840</v>
      </c>
      <c r="G120" s="95">
        <v>2305</v>
      </c>
      <c r="H120" s="95">
        <v>201</v>
      </c>
      <c r="I120" s="95">
        <v>37586</v>
      </c>
      <c r="J120" s="95"/>
      <c r="K120" s="95">
        <v>1890</v>
      </c>
      <c r="L120" s="95">
        <v>26480</v>
      </c>
      <c r="M120" s="101">
        <f>SUM(I120:L120)</f>
        <v>65956</v>
      </c>
      <c r="N120" s="60" t="s">
        <v>32</v>
      </c>
      <c r="O120" s="152"/>
      <c r="P120" s="28"/>
    </row>
    <row r="121" spans="1:16" s="13" customFormat="1" x14ac:dyDescent="0.35">
      <c r="A121" s="150"/>
      <c r="B121" s="58" t="s">
        <v>58</v>
      </c>
      <c r="C121" s="95">
        <v>5586</v>
      </c>
      <c r="D121" s="95">
        <v>62415</v>
      </c>
      <c r="E121" s="95">
        <v>3389</v>
      </c>
      <c r="F121" s="95">
        <v>59026</v>
      </c>
      <c r="G121" s="95">
        <v>2239</v>
      </c>
      <c r="H121" s="95">
        <v>207</v>
      </c>
      <c r="I121" s="95">
        <v>37552</v>
      </c>
      <c r="J121" s="95"/>
      <c r="K121" s="95">
        <v>2071</v>
      </c>
      <c r="L121" s="95">
        <v>27021</v>
      </c>
      <c r="M121" s="101">
        <f t="shared" ref="M121:M126" si="7">SUM(I121:L121)</f>
        <v>66644</v>
      </c>
      <c r="N121" s="60" t="s">
        <v>28</v>
      </c>
      <c r="O121" s="152"/>
      <c r="P121" s="28"/>
    </row>
    <row r="122" spans="1:16" s="13" customFormat="1" x14ac:dyDescent="0.35">
      <c r="A122" s="150"/>
      <c r="B122" s="58" t="s">
        <v>23</v>
      </c>
      <c r="C122" s="95">
        <v>5842</v>
      </c>
      <c r="D122" s="95">
        <v>62173</v>
      </c>
      <c r="E122" s="95">
        <v>3492</v>
      </c>
      <c r="F122" s="95">
        <v>58681</v>
      </c>
      <c r="G122" s="95">
        <v>2208</v>
      </c>
      <c r="H122" s="95">
        <v>212</v>
      </c>
      <c r="I122" s="95">
        <v>37082</v>
      </c>
      <c r="J122" s="95"/>
      <c r="K122" s="95">
        <v>2332</v>
      </c>
      <c r="L122" s="95">
        <v>27105</v>
      </c>
      <c r="M122" s="101">
        <f t="shared" si="7"/>
        <v>66519</v>
      </c>
      <c r="N122" s="60" t="s">
        <v>23</v>
      </c>
      <c r="O122" s="152"/>
      <c r="P122" s="28"/>
    </row>
    <row r="123" spans="1:16" s="13" customFormat="1" x14ac:dyDescent="0.35">
      <c r="A123" s="150"/>
      <c r="B123" s="58" t="s">
        <v>24</v>
      </c>
      <c r="C123" s="95">
        <v>4826</v>
      </c>
      <c r="D123" s="95">
        <v>62918</v>
      </c>
      <c r="E123" s="95">
        <v>3497</v>
      </c>
      <c r="F123" s="95">
        <v>59420</v>
      </c>
      <c r="G123" s="95">
        <v>2190</v>
      </c>
      <c r="H123" s="95">
        <v>214</v>
      </c>
      <c r="I123" s="95">
        <v>36312</v>
      </c>
      <c r="J123" s="95"/>
      <c r="K123" s="95">
        <v>2305</v>
      </c>
      <c r="L123" s="95">
        <v>27606</v>
      </c>
      <c r="M123" s="101">
        <f t="shared" si="7"/>
        <v>66223</v>
      </c>
      <c r="N123" s="60" t="s">
        <v>29</v>
      </c>
      <c r="O123" s="152"/>
      <c r="P123" s="28"/>
    </row>
    <row r="124" spans="1:16" s="13" customFormat="1" x14ac:dyDescent="0.35">
      <c r="A124" s="150"/>
      <c r="B124" s="58" t="s">
        <v>25</v>
      </c>
      <c r="C124" s="95">
        <v>3534</v>
      </c>
      <c r="D124" s="95">
        <v>63482</v>
      </c>
      <c r="E124" s="95">
        <v>3547</v>
      </c>
      <c r="F124" s="95">
        <v>59935</v>
      </c>
      <c r="G124" s="95">
        <v>2154</v>
      </c>
      <c r="H124" s="95">
        <v>213</v>
      </c>
      <c r="I124" s="95">
        <v>35280</v>
      </c>
      <c r="J124" s="95"/>
      <c r="K124" s="95">
        <v>2576</v>
      </c>
      <c r="L124" s="95">
        <v>27554</v>
      </c>
      <c r="M124" s="101">
        <f t="shared" si="7"/>
        <v>65410</v>
      </c>
      <c r="N124" s="60" t="s">
        <v>25</v>
      </c>
      <c r="O124" s="152"/>
      <c r="P124" s="28"/>
    </row>
    <row r="125" spans="1:16" s="13" customFormat="1" x14ac:dyDescent="0.35">
      <c r="A125" s="150"/>
      <c r="B125" s="58" t="s">
        <v>26</v>
      </c>
      <c r="C125" s="96">
        <v>1316</v>
      </c>
      <c r="D125" s="96">
        <v>64834</v>
      </c>
      <c r="E125" s="96">
        <v>3466</v>
      </c>
      <c r="F125" s="96">
        <v>61369</v>
      </c>
      <c r="G125" s="96">
        <v>2114</v>
      </c>
      <c r="H125" s="96">
        <v>213</v>
      </c>
      <c r="I125" s="96">
        <v>34344</v>
      </c>
      <c r="J125" s="96"/>
      <c r="K125" s="96">
        <v>2504</v>
      </c>
      <c r="L125" s="96">
        <v>27737</v>
      </c>
      <c r="M125" s="101">
        <f>SUM(I125:L125)</f>
        <v>64585</v>
      </c>
      <c r="N125" s="60" t="s">
        <v>26</v>
      </c>
      <c r="O125" s="152"/>
      <c r="P125" s="28"/>
    </row>
    <row r="126" spans="1:16" s="13" customFormat="1" x14ac:dyDescent="0.35">
      <c r="A126" s="149">
        <v>2019</v>
      </c>
      <c r="B126" s="71" t="s">
        <v>16</v>
      </c>
      <c r="C126" s="99">
        <v>4107</v>
      </c>
      <c r="D126" s="99">
        <v>64108</v>
      </c>
      <c r="E126" s="99">
        <v>3610</v>
      </c>
      <c r="F126" s="99">
        <v>60499</v>
      </c>
      <c r="G126" s="99">
        <v>3188</v>
      </c>
      <c r="H126" s="99">
        <v>222</v>
      </c>
      <c r="I126" s="99">
        <v>36164</v>
      </c>
      <c r="J126" s="99"/>
      <c r="K126" s="99">
        <v>3384</v>
      </c>
      <c r="L126" s="99">
        <v>28022</v>
      </c>
      <c r="M126" s="100">
        <f t="shared" si="7"/>
        <v>67570</v>
      </c>
      <c r="N126" s="59" t="s">
        <v>16</v>
      </c>
      <c r="O126" s="151">
        <v>2019</v>
      </c>
      <c r="P126" s="28"/>
    </row>
    <row r="127" spans="1:16" s="13" customFormat="1" x14ac:dyDescent="0.35">
      <c r="A127" s="150"/>
      <c r="B127" s="58" t="s">
        <v>17</v>
      </c>
      <c r="C127" s="95">
        <v>4058</v>
      </c>
      <c r="D127" s="95">
        <v>64988</v>
      </c>
      <c r="E127" s="95">
        <v>3525</v>
      </c>
      <c r="F127" s="95">
        <v>61463</v>
      </c>
      <c r="G127" s="95">
        <v>3147</v>
      </c>
      <c r="H127" s="95">
        <v>221</v>
      </c>
      <c r="I127" s="95">
        <v>36445</v>
      </c>
      <c r="J127" s="95"/>
      <c r="K127" s="95">
        <v>3402</v>
      </c>
      <c r="L127" s="95">
        <v>28600</v>
      </c>
      <c r="M127" s="101">
        <f t="shared" ref="M127:M133" si="8">SUM(I127:L127)</f>
        <v>68447</v>
      </c>
      <c r="N127" s="60" t="s">
        <v>17</v>
      </c>
      <c r="O127" s="152"/>
      <c r="P127" s="28"/>
    </row>
    <row r="128" spans="1:16" s="13" customFormat="1" x14ac:dyDescent="0.35">
      <c r="A128" s="150"/>
      <c r="B128" s="58" t="s">
        <v>18</v>
      </c>
      <c r="C128" s="95">
        <v>2924</v>
      </c>
      <c r="D128" s="95">
        <v>66137</v>
      </c>
      <c r="E128" s="95">
        <v>3448</v>
      </c>
      <c r="F128" s="95">
        <v>62689</v>
      </c>
      <c r="G128" s="95">
        <v>3309</v>
      </c>
      <c r="H128" s="95">
        <v>222</v>
      </c>
      <c r="I128" s="95">
        <v>36417</v>
      </c>
      <c r="J128" s="95"/>
      <c r="K128" s="95">
        <v>3278</v>
      </c>
      <c r="L128" s="95">
        <v>29004</v>
      </c>
      <c r="M128" s="101">
        <f t="shared" si="8"/>
        <v>68699</v>
      </c>
      <c r="N128" s="60" t="s">
        <v>18</v>
      </c>
      <c r="O128" s="152"/>
      <c r="P128" s="28"/>
    </row>
    <row r="129" spans="1:16" s="13" customFormat="1" x14ac:dyDescent="0.35">
      <c r="A129" s="150"/>
      <c r="B129" s="58" t="s">
        <v>19</v>
      </c>
      <c r="C129" s="95">
        <v>1874</v>
      </c>
      <c r="D129" s="95">
        <v>67441</v>
      </c>
      <c r="E129" s="95">
        <v>3615</v>
      </c>
      <c r="F129" s="95">
        <v>63826</v>
      </c>
      <c r="G129" s="95">
        <v>3244</v>
      </c>
      <c r="H129" s="95">
        <v>231</v>
      </c>
      <c r="I129" s="95">
        <v>36172</v>
      </c>
      <c r="J129" s="95"/>
      <c r="K129" s="95">
        <v>3080</v>
      </c>
      <c r="L129" s="95">
        <v>29460</v>
      </c>
      <c r="M129" s="101">
        <f t="shared" si="8"/>
        <v>68712</v>
      </c>
      <c r="N129" s="87" t="s">
        <v>19</v>
      </c>
      <c r="O129" s="152"/>
      <c r="P129" s="28"/>
    </row>
    <row r="130" spans="1:16" s="13" customFormat="1" x14ac:dyDescent="0.35">
      <c r="A130" s="150"/>
      <c r="B130" s="58" t="s">
        <v>20</v>
      </c>
      <c r="C130" s="95">
        <v>1656</v>
      </c>
      <c r="D130" s="95">
        <v>68497</v>
      </c>
      <c r="E130" s="95">
        <v>3486</v>
      </c>
      <c r="F130" s="95">
        <v>65011</v>
      </c>
      <c r="G130" s="95">
        <v>3198</v>
      </c>
      <c r="H130" s="95">
        <v>231</v>
      </c>
      <c r="I130" s="95">
        <v>36443</v>
      </c>
      <c r="J130" s="95"/>
      <c r="K130" s="95">
        <v>3135</v>
      </c>
      <c r="L130" s="95">
        <v>30056</v>
      </c>
      <c r="M130" s="101">
        <f t="shared" si="8"/>
        <v>69634</v>
      </c>
      <c r="N130" s="60" t="s">
        <v>27</v>
      </c>
      <c r="O130" s="152"/>
      <c r="P130" s="28"/>
    </row>
    <row r="131" spans="1:16" s="13" customFormat="1" x14ac:dyDescent="0.35">
      <c r="A131" s="150"/>
      <c r="B131" s="58" t="s">
        <v>21</v>
      </c>
      <c r="C131" s="95">
        <v>1784</v>
      </c>
      <c r="D131" s="95">
        <v>68368</v>
      </c>
      <c r="E131" s="95">
        <v>3548</v>
      </c>
      <c r="F131" s="95">
        <v>64820</v>
      </c>
      <c r="G131" s="95">
        <v>3223</v>
      </c>
      <c r="H131" s="95">
        <v>235</v>
      </c>
      <c r="I131" s="95">
        <v>36341</v>
      </c>
      <c r="J131" s="95"/>
      <c r="K131" s="95">
        <v>3936</v>
      </c>
      <c r="L131" s="95">
        <v>29316</v>
      </c>
      <c r="M131" s="101">
        <f t="shared" si="8"/>
        <v>69593</v>
      </c>
      <c r="N131" s="60" t="s">
        <v>39</v>
      </c>
      <c r="O131" s="152"/>
      <c r="P131" s="28"/>
    </row>
    <row r="132" spans="1:16" s="13" customFormat="1" x14ac:dyDescent="0.35">
      <c r="A132" s="150"/>
      <c r="B132" s="58" t="s">
        <v>22</v>
      </c>
      <c r="C132" s="95">
        <v>2335</v>
      </c>
      <c r="D132" s="95">
        <v>68048</v>
      </c>
      <c r="E132" s="95">
        <v>3513</v>
      </c>
      <c r="F132" s="95">
        <v>64535</v>
      </c>
      <c r="G132" s="95">
        <v>3177</v>
      </c>
      <c r="H132" s="95">
        <v>239</v>
      </c>
      <c r="I132" s="95">
        <v>35932</v>
      </c>
      <c r="J132" s="95"/>
      <c r="K132" s="95">
        <v>3948</v>
      </c>
      <c r="L132" s="95">
        <v>29928</v>
      </c>
      <c r="M132" s="101">
        <f t="shared" si="8"/>
        <v>69808</v>
      </c>
      <c r="N132" s="60" t="s">
        <v>32</v>
      </c>
      <c r="O132" s="152"/>
      <c r="P132" s="28"/>
    </row>
    <row r="133" spans="1:16" s="13" customFormat="1" x14ac:dyDescent="0.35">
      <c r="A133" s="150"/>
      <c r="B133" s="58" t="s">
        <v>58</v>
      </c>
      <c r="C133" s="95">
        <v>2719</v>
      </c>
      <c r="D133" s="95">
        <v>67266</v>
      </c>
      <c r="E133" s="95">
        <v>3538</v>
      </c>
      <c r="F133" s="95">
        <v>63728</v>
      </c>
      <c r="G133" s="95">
        <v>3130</v>
      </c>
      <c r="H133" s="95">
        <v>243</v>
      </c>
      <c r="I133" s="95">
        <v>35839</v>
      </c>
      <c r="J133" s="95"/>
      <c r="K133" s="95">
        <v>3066</v>
      </c>
      <c r="L133" s="95">
        <v>30429</v>
      </c>
      <c r="M133" s="101">
        <f t="shared" si="8"/>
        <v>69334</v>
      </c>
      <c r="N133" s="60" t="s">
        <v>28</v>
      </c>
      <c r="O133" s="152"/>
      <c r="P133" s="28"/>
    </row>
    <row r="134" spans="1:16" s="13" customFormat="1" x14ac:dyDescent="0.35">
      <c r="A134" s="150"/>
      <c r="B134" s="58" t="s">
        <v>23</v>
      </c>
      <c r="C134" s="95">
        <v>2298</v>
      </c>
      <c r="D134" s="95">
        <v>67293</v>
      </c>
      <c r="E134" s="95">
        <v>3404</v>
      </c>
      <c r="F134" s="95">
        <v>63889</v>
      </c>
      <c r="G134" s="95">
        <v>3006</v>
      </c>
      <c r="H134" s="95">
        <v>241</v>
      </c>
      <c r="I134" s="95">
        <v>34884</v>
      </c>
      <c r="J134" s="95"/>
      <c r="K134" s="95">
        <v>3144</v>
      </c>
      <c r="L134" s="95">
        <v>30923</v>
      </c>
      <c r="M134" s="101">
        <f t="shared" ref="M134:M139" si="9">SUM(I134:L134)</f>
        <v>68951</v>
      </c>
      <c r="N134" s="60" t="s">
        <v>23</v>
      </c>
      <c r="O134" s="152"/>
      <c r="P134" s="28"/>
    </row>
    <row r="135" spans="1:16" s="13" customFormat="1" x14ac:dyDescent="0.35">
      <c r="A135" s="150"/>
      <c r="B135" s="58" t="s">
        <v>24</v>
      </c>
      <c r="C135" s="95">
        <v>1845</v>
      </c>
      <c r="D135" s="95">
        <v>70127</v>
      </c>
      <c r="E135" s="95">
        <v>3501</v>
      </c>
      <c r="F135" s="95">
        <v>66627</v>
      </c>
      <c r="G135" s="95">
        <v>3165</v>
      </c>
      <c r="H135" s="95">
        <v>248</v>
      </c>
      <c r="I135" s="95">
        <v>36949</v>
      </c>
      <c r="J135" s="95"/>
      <c r="K135" s="95">
        <v>3185</v>
      </c>
      <c r="L135" s="95">
        <v>31256</v>
      </c>
      <c r="M135" s="101">
        <f t="shared" si="9"/>
        <v>71390</v>
      </c>
      <c r="N135" s="60" t="s">
        <v>29</v>
      </c>
      <c r="O135" s="152"/>
      <c r="P135" s="28"/>
    </row>
    <row r="136" spans="1:16" s="13" customFormat="1" x14ac:dyDescent="0.35">
      <c r="A136" s="150"/>
      <c r="B136" s="58" t="s">
        <v>25</v>
      </c>
      <c r="C136" s="95">
        <v>2259</v>
      </c>
      <c r="D136" s="95">
        <v>70739</v>
      </c>
      <c r="E136" s="95">
        <v>3585</v>
      </c>
      <c r="F136" s="95">
        <v>67155</v>
      </c>
      <c r="G136" s="95">
        <v>3139</v>
      </c>
      <c r="H136" s="95">
        <v>255</v>
      </c>
      <c r="I136" s="95">
        <v>37500</v>
      </c>
      <c r="J136" s="95"/>
      <c r="K136" s="95">
        <v>3273</v>
      </c>
      <c r="L136" s="95">
        <v>31525</v>
      </c>
      <c r="M136" s="101">
        <f t="shared" si="9"/>
        <v>72298</v>
      </c>
      <c r="N136" s="60" t="s">
        <v>25</v>
      </c>
      <c r="O136" s="152"/>
      <c r="P136" s="28"/>
    </row>
    <row r="137" spans="1:16" s="13" customFormat="1" x14ac:dyDescent="0.35">
      <c r="A137" s="155"/>
      <c r="B137" s="88" t="s">
        <v>26</v>
      </c>
      <c r="C137" s="97">
        <v>2323</v>
      </c>
      <c r="D137" s="97">
        <v>68643</v>
      </c>
      <c r="E137" s="97">
        <v>2258</v>
      </c>
      <c r="F137" s="97">
        <v>66385</v>
      </c>
      <c r="G137" s="97">
        <v>3057</v>
      </c>
      <c r="H137" s="97">
        <v>210</v>
      </c>
      <c r="I137" s="97">
        <v>36479</v>
      </c>
      <c r="J137" s="97"/>
      <c r="K137" s="97">
        <v>3112</v>
      </c>
      <c r="L137" s="97">
        <v>31963</v>
      </c>
      <c r="M137" s="98">
        <f t="shared" si="9"/>
        <v>71554</v>
      </c>
      <c r="N137" s="72" t="s">
        <v>26</v>
      </c>
      <c r="O137" s="153"/>
      <c r="P137" s="28"/>
    </row>
    <row r="138" spans="1:16" s="13" customFormat="1" x14ac:dyDescent="0.35">
      <c r="A138" s="149">
        <v>2020</v>
      </c>
      <c r="B138" s="71" t="s">
        <v>16</v>
      </c>
      <c r="C138" s="99">
        <v>1734</v>
      </c>
      <c r="D138" s="99">
        <v>68778</v>
      </c>
      <c r="E138" s="99">
        <v>2448</v>
      </c>
      <c r="F138" s="99">
        <v>66330</v>
      </c>
      <c r="G138" s="99">
        <v>3330</v>
      </c>
      <c r="H138" s="99">
        <v>224</v>
      </c>
      <c r="I138" s="99">
        <v>35683</v>
      </c>
      <c r="J138" s="99"/>
      <c r="K138" s="99">
        <v>3192</v>
      </c>
      <c r="L138" s="99">
        <v>32295</v>
      </c>
      <c r="M138" s="100">
        <f t="shared" si="9"/>
        <v>71170</v>
      </c>
      <c r="N138" s="59" t="s">
        <v>16</v>
      </c>
      <c r="O138" s="151">
        <v>2020</v>
      </c>
      <c r="P138" s="28"/>
    </row>
    <row r="139" spans="1:16" s="13" customFormat="1" x14ac:dyDescent="0.35">
      <c r="A139" s="150"/>
      <c r="B139" s="58" t="s">
        <v>17</v>
      </c>
      <c r="C139" s="95">
        <v>1274</v>
      </c>
      <c r="D139" s="95">
        <v>71418</v>
      </c>
      <c r="E139" s="95">
        <v>2513</v>
      </c>
      <c r="F139" s="95">
        <v>68905</v>
      </c>
      <c r="G139" s="95">
        <v>3302</v>
      </c>
      <c r="H139" s="95">
        <v>228</v>
      </c>
      <c r="I139" s="95">
        <v>36718</v>
      </c>
      <c r="J139" s="95"/>
      <c r="K139" s="95">
        <v>3310</v>
      </c>
      <c r="L139" s="95">
        <v>33224</v>
      </c>
      <c r="M139" s="101">
        <f t="shared" si="9"/>
        <v>73252</v>
      </c>
      <c r="N139" s="60" t="s">
        <v>17</v>
      </c>
      <c r="O139" s="152"/>
      <c r="P139" s="28"/>
    </row>
    <row r="140" spans="1:16" s="13" customFormat="1" x14ac:dyDescent="0.35">
      <c r="A140" s="150"/>
      <c r="B140" s="58" t="s">
        <v>18</v>
      </c>
      <c r="C140" s="95">
        <v>5361</v>
      </c>
      <c r="D140" s="95">
        <v>70408</v>
      </c>
      <c r="E140" s="95">
        <v>2623</v>
      </c>
      <c r="F140" s="95">
        <v>67785</v>
      </c>
      <c r="G140" s="95">
        <v>3620</v>
      </c>
      <c r="H140" s="95">
        <v>238</v>
      </c>
      <c r="I140" s="95">
        <v>39550</v>
      </c>
      <c r="J140" s="95"/>
      <c r="K140" s="95">
        <v>3380</v>
      </c>
      <c r="L140" s="95">
        <v>33598</v>
      </c>
      <c r="M140" s="101">
        <f t="shared" ref="M140:M145" si="10">SUM(I140:L140)</f>
        <v>76528</v>
      </c>
      <c r="N140" s="60" t="s">
        <v>18</v>
      </c>
      <c r="O140" s="152"/>
      <c r="P140" s="28"/>
    </row>
    <row r="141" spans="1:16" s="13" customFormat="1" x14ac:dyDescent="0.35">
      <c r="A141" s="150"/>
      <c r="B141" s="58" t="s">
        <v>19</v>
      </c>
      <c r="C141" s="95">
        <v>7840</v>
      </c>
      <c r="D141" s="95">
        <v>71369</v>
      </c>
      <c r="E141" s="95">
        <v>2607</v>
      </c>
      <c r="F141" s="95">
        <v>68762</v>
      </c>
      <c r="G141" s="95">
        <v>4155</v>
      </c>
      <c r="H141" s="95">
        <v>245</v>
      </c>
      <c r="I141" s="95">
        <v>43462</v>
      </c>
      <c r="J141" s="95"/>
      <c r="K141" s="95">
        <v>3108</v>
      </c>
      <c r="L141" s="95">
        <v>33942</v>
      </c>
      <c r="M141" s="101">
        <f t="shared" si="10"/>
        <v>80512</v>
      </c>
      <c r="N141" s="87" t="s">
        <v>19</v>
      </c>
      <c r="O141" s="152"/>
      <c r="P141" s="28"/>
    </row>
    <row r="142" spans="1:16" s="13" customFormat="1" x14ac:dyDescent="0.35">
      <c r="A142" s="150"/>
      <c r="B142" s="58" t="s">
        <v>20</v>
      </c>
      <c r="C142" s="95">
        <v>8040</v>
      </c>
      <c r="D142" s="95">
        <v>71141</v>
      </c>
      <c r="E142" s="95">
        <v>2598</v>
      </c>
      <c r="F142" s="95">
        <v>68543</v>
      </c>
      <c r="G142" s="95">
        <v>4789</v>
      </c>
      <c r="H142" s="95">
        <v>250</v>
      </c>
      <c r="I142" s="95">
        <v>43979</v>
      </c>
      <c r="J142" s="95"/>
      <c r="K142" s="95">
        <v>2950</v>
      </c>
      <c r="L142" s="95">
        <v>34192</v>
      </c>
      <c r="M142" s="101">
        <f t="shared" si="10"/>
        <v>81121</v>
      </c>
      <c r="N142" s="60" t="s">
        <v>27</v>
      </c>
      <c r="O142" s="152"/>
      <c r="P142" s="28"/>
    </row>
    <row r="143" spans="1:16" s="13" customFormat="1" x14ac:dyDescent="0.35">
      <c r="A143" s="150"/>
      <c r="B143" s="58" t="s">
        <v>21</v>
      </c>
      <c r="C143" s="95">
        <v>5825</v>
      </c>
      <c r="D143" s="95">
        <v>73154</v>
      </c>
      <c r="E143" s="95">
        <v>3656</v>
      </c>
      <c r="F143" s="95">
        <v>69498</v>
      </c>
      <c r="G143" s="95">
        <v>5268</v>
      </c>
      <c r="H143" s="95">
        <v>256</v>
      </c>
      <c r="I143" s="95">
        <v>42977</v>
      </c>
      <c r="J143" s="95"/>
      <c r="K143" s="95">
        <v>2721</v>
      </c>
      <c r="L143" s="95">
        <v>34636</v>
      </c>
      <c r="M143" s="101">
        <f t="shared" si="10"/>
        <v>80334</v>
      </c>
      <c r="N143" s="60" t="s">
        <v>39</v>
      </c>
      <c r="O143" s="152"/>
      <c r="P143" s="28"/>
    </row>
    <row r="144" spans="1:16" s="13" customFormat="1" x14ac:dyDescent="0.35">
      <c r="A144" s="150"/>
      <c r="B144" s="58" t="s">
        <v>22</v>
      </c>
      <c r="C144" s="95">
        <v>7504</v>
      </c>
      <c r="D144" s="95">
        <v>71555</v>
      </c>
      <c r="E144" s="95">
        <v>4190</v>
      </c>
      <c r="F144" s="95">
        <v>67365</v>
      </c>
      <c r="G144" s="95">
        <v>5193</v>
      </c>
      <c r="H144" s="95">
        <v>275</v>
      </c>
      <c r="I144" s="95">
        <v>42423</v>
      </c>
      <c r="J144" s="95"/>
      <c r="K144" s="95">
        <v>2873</v>
      </c>
      <c r="L144" s="95">
        <v>34491</v>
      </c>
      <c r="M144" s="101">
        <f t="shared" si="10"/>
        <v>79787</v>
      </c>
      <c r="N144" s="60" t="s">
        <v>32</v>
      </c>
      <c r="O144" s="152"/>
      <c r="P144" s="28"/>
    </row>
    <row r="145" spans="1:17" s="13" customFormat="1" x14ac:dyDescent="0.35">
      <c r="A145" s="150"/>
      <c r="B145" s="58" t="s">
        <v>58</v>
      </c>
      <c r="C145" s="95">
        <v>11827</v>
      </c>
      <c r="D145" s="95">
        <v>69837</v>
      </c>
      <c r="E145" s="95">
        <v>5285</v>
      </c>
      <c r="F145" s="95">
        <v>64552</v>
      </c>
      <c r="G145" s="95">
        <v>5028</v>
      </c>
      <c r="H145" s="95">
        <v>307</v>
      </c>
      <c r="I145" s="95">
        <v>44389</v>
      </c>
      <c r="J145" s="95"/>
      <c r="K145" s="95">
        <v>2768</v>
      </c>
      <c r="L145" s="95">
        <v>33943</v>
      </c>
      <c r="M145" s="101">
        <f t="shared" si="10"/>
        <v>81100</v>
      </c>
      <c r="N145" s="60" t="s">
        <v>28</v>
      </c>
      <c r="O145" s="152"/>
      <c r="P145" s="28"/>
    </row>
    <row r="146" spans="1:17" s="13" customFormat="1" x14ac:dyDescent="0.35">
      <c r="A146" s="150"/>
      <c r="B146" s="58" t="s">
        <v>23</v>
      </c>
      <c r="C146" s="95">
        <v>13365</v>
      </c>
      <c r="D146" s="95">
        <v>72315</v>
      </c>
      <c r="E146" s="95">
        <v>8196</v>
      </c>
      <c r="F146" s="95">
        <v>64119</v>
      </c>
      <c r="G146" s="95">
        <v>4727</v>
      </c>
      <c r="H146" s="95">
        <v>301</v>
      </c>
      <c r="I146" s="95">
        <v>44831</v>
      </c>
      <c r="J146" s="95"/>
      <c r="K146" s="95">
        <v>2732</v>
      </c>
      <c r="L146" s="95">
        <v>34347</v>
      </c>
      <c r="M146" s="101">
        <f t="shared" ref="M146:M152" si="11">SUM(I146:L146)</f>
        <v>81910</v>
      </c>
      <c r="N146" s="60" t="s">
        <v>23</v>
      </c>
      <c r="O146" s="152"/>
      <c r="P146" s="28"/>
    </row>
    <row r="147" spans="1:17" s="13" customFormat="1" x14ac:dyDescent="0.35">
      <c r="A147" s="150"/>
      <c r="B147" s="58" t="s">
        <v>24</v>
      </c>
      <c r="C147" s="95">
        <v>14432</v>
      </c>
      <c r="D147" s="95">
        <v>71803</v>
      </c>
      <c r="E147" s="95">
        <v>8208</v>
      </c>
      <c r="F147" s="95">
        <v>63595</v>
      </c>
      <c r="G147" s="95">
        <v>4586</v>
      </c>
      <c r="H147" s="95">
        <v>308</v>
      </c>
      <c r="I147" s="95">
        <v>44563</v>
      </c>
      <c r="J147" s="95"/>
      <c r="K147" s="95">
        <v>2748</v>
      </c>
      <c r="L147" s="95">
        <v>34993</v>
      </c>
      <c r="M147" s="101">
        <f t="shared" si="11"/>
        <v>82304</v>
      </c>
      <c r="N147" s="60" t="s">
        <v>29</v>
      </c>
      <c r="O147" s="152"/>
      <c r="P147" s="28"/>
    </row>
    <row r="148" spans="1:17" s="13" customFormat="1" x14ac:dyDescent="0.35">
      <c r="A148" s="150"/>
      <c r="B148" s="58" t="s">
        <v>25</v>
      </c>
      <c r="C148" s="95">
        <v>16249</v>
      </c>
      <c r="D148" s="95">
        <v>71111</v>
      </c>
      <c r="E148" s="95">
        <v>8310</v>
      </c>
      <c r="F148" s="95">
        <v>62802</v>
      </c>
      <c r="G148" s="95">
        <v>4625</v>
      </c>
      <c r="H148" s="95">
        <v>317</v>
      </c>
      <c r="I148" s="95">
        <v>44911</v>
      </c>
      <c r="J148" s="95">
        <v>100</v>
      </c>
      <c r="K148" s="95">
        <v>2934</v>
      </c>
      <c r="L148" s="95">
        <v>35414</v>
      </c>
      <c r="M148" s="101">
        <f t="shared" si="11"/>
        <v>83359</v>
      </c>
      <c r="N148" s="60" t="s">
        <v>25</v>
      </c>
      <c r="O148" s="152"/>
      <c r="P148" s="28"/>
    </row>
    <row r="149" spans="1:17" s="13" customFormat="1" x14ac:dyDescent="0.35">
      <c r="A149" s="150"/>
      <c r="B149" s="88" t="s">
        <v>26</v>
      </c>
      <c r="C149" s="97">
        <v>11499</v>
      </c>
      <c r="D149" s="97">
        <v>74878</v>
      </c>
      <c r="E149" s="97">
        <v>8319</v>
      </c>
      <c r="F149" s="97">
        <v>66559</v>
      </c>
      <c r="G149" s="97">
        <v>4743</v>
      </c>
      <c r="H149" s="97">
        <v>312</v>
      </c>
      <c r="I149" s="97">
        <v>43829</v>
      </c>
      <c r="J149" s="97">
        <v>100</v>
      </c>
      <c r="K149" s="97">
        <v>2834</v>
      </c>
      <c r="L149" s="97">
        <v>35726</v>
      </c>
      <c r="M149" s="98">
        <f>SUM(I149:L149)</f>
        <v>82489</v>
      </c>
      <c r="N149" s="72" t="s">
        <v>26</v>
      </c>
      <c r="O149" s="152"/>
      <c r="P149" s="28"/>
    </row>
    <row r="150" spans="1:17" s="13" customFormat="1" x14ac:dyDescent="0.35">
      <c r="A150" s="151">
        <v>2021</v>
      </c>
      <c r="B150" s="58" t="s">
        <v>16</v>
      </c>
      <c r="C150" s="95">
        <v>12472</v>
      </c>
      <c r="D150" s="95">
        <v>73877</v>
      </c>
      <c r="E150" s="95">
        <v>8536</v>
      </c>
      <c r="F150" s="95">
        <v>65341</v>
      </c>
      <c r="G150" s="95">
        <v>4740</v>
      </c>
      <c r="H150" s="95">
        <v>324</v>
      </c>
      <c r="I150" s="95">
        <v>43503</v>
      </c>
      <c r="J150" s="95">
        <v>200</v>
      </c>
      <c r="K150" s="95">
        <v>2828</v>
      </c>
      <c r="L150" s="95">
        <v>35697</v>
      </c>
      <c r="M150" s="101">
        <f t="shared" si="11"/>
        <v>82228</v>
      </c>
      <c r="N150" s="59" t="s">
        <v>16</v>
      </c>
      <c r="O150" s="151">
        <v>2021</v>
      </c>
      <c r="P150" s="28"/>
    </row>
    <row r="151" spans="1:17" s="13" customFormat="1" x14ac:dyDescent="0.35">
      <c r="A151" s="152"/>
      <c r="B151" s="58" t="s">
        <v>17</v>
      </c>
      <c r="C151" s="95">
        <v>12880</v>
      </c>
      <c r="D151" s="95">
        <v>74039</v>
      </c>
      <c r="E151" s="95">
        <v>8719</v>
      </c>
      <c r="F151" s="95">
        <v>65320</v>
      </c>
      <c r="G151" s="95">
        <v>4502</v>
      </c>
      <c r="H151" s="95">
        <v>323</v>
      </c>
      <c r="I151" s="95">
        <v>43516</v>
      </c>
      <c r="J151" s="95">
        <v>200</v>
      </c>
      <c r="K151" s="95">
        <v>2830</v>
      </c>
      <c r="L151" s="95">
        <v>35834</v>
      </c>
      <c r="M151" s="101">
        <f t="shared" si="11"/>
        <v>82380</v>
      </c>
      <c r="N151" s="60" t="s">
        <v>17</v>
      </c>
      <c r="O151" s="152"/>
      <c r="P151" s="28"/>
    </row>
    <row r="152" spans="1:17" s="13" customFormat="1" x14ac:dyDescent="0.35">
      <c r="A152" s="152"/>
      <c r="B152" s="58" t="s">
        <v>18</v>
      </c>
      <c r="C152" s="95">
        <v>13425</v>
      </c>
      <c r="D152" s="95">
        <v>75053</v>
      </c>
      <c r="E152" s="95">
        <v>8568</v>
      </c>
      <c r="F152" s="95">
        <v>66485</v>
      </c>
      <c r="G152" s="95">
        <v>4344</v>
      </c>
      <c r="H152" s="95">
        <v>327</v>
      </c>
      <c r="I152" s="95">
        <v>44842</v>
      </c>
      <c r="J152" s="95">
        <v>200</v>
      </c>
      <c r="K152" s="95">
        <v>2614</v>
      </c>
      <c r="L152" s="95">
        <v>36270</v>
      </c>
      <c r="M152" s="101">
        <f t="shared" si="11"/>
        <v>83926</v>
      </c>
      <c r="N152" s="60" t="s">
        <v>18</v>
      </c>
      <c r="O152" s="152"/>
      <c r="P152" s="28"/>
      <c r="Q152" s="42"/>
    </row>
    <row r="153" spans="1:17" s="13" customFormat="1" x14ac:dyDescent="0.35">
      <c r="A153" s="152"/>
      <c r="B153" s="58" t="s">
        <v>19</v>
      </c>
      <c r="C153" s="95">
        <v>13854</v>
      </c>
      <c r="D153" s="95">
        <v>75379</v>
      </c>
      <c r="E153" s="95">
        <v>8537</v>
      </c>
      <c r="F153" s="95">
        <v>66843</v>
      </c>
      <c r="G153" s="95">
        <v>4213</v>
      </c>
      <c r="H153" s="95">
        <v>333</v>
      </c>
      <c r="I153" s="95">
        <v>44786</v>
      </c>
      <c r="J153" s="95">
        <v>400</v>
      </c>
      <c r="K153" s="95">
        <v>2701</v>
      </c>
      <c r="L153" s="95">
        <v>36690</v>
      </c>
      <c r="M153" s="101">
        <f t="shared" ref="M153:M156" si="12">SUM(I153:L153)</f>
        <v>84577</v>
      </c>
      <c r="N153" s="60" t="s">
        <v>19</v>
      </c>
      <c r="O153" s="152"/>
      <c r="P153" s="28"/>
      <c r="Q153" s="42"/>
    </row>
    <row r="154" spans="1:17" s="13" customFormat="1" x14ac:dyDescent="0.35">
      <c r="A154" s="152"/>
      <c r="B154" s="58" t="s">
        <v>20</v>
      </c>
      <c r="C154" s="95">
        <v>14516</v>
      </c>
      <c r="D154" s="95">
        <v>74174</v>
      </c>
      <c r="E154" s="95">
        <v>8534</v>
      </c>
      <c r="F154" s="95">
        <v>65640</v>
      </c>
      <c r="G154" s="95">
        <v>4095</v>
      </c>
      <c r="H154" s="95">
        <v>337</v>
      </c>
      <c r="I154" s="95">
        <v>43784</v>
      </c>
      <c r="J154" s="95">
        <v>400</v>
      </c>
      <c r="K154" s="95">
        <v>3299</v>
      </c>
      <c r="L154" s="95">
        <v>36430</v>
      </c>
      <c r="M154" s="101">
        <f t="shared" si="12"/>
        <v>83913</v>
      </c>
      <c r="N154" s="60" t="s">
        <v>27</v>
      </c>
      <c r="O154" s="152"/>
      <c r="P154" s="28"/>
    </row>
    <row r="155" spans="1:17" s="13" customFormat="1" x14ac:dyDescent="0.35">
      <c r="A155" s="152"/>
      <c r="B155" s="58" t="s">
        <v>21</v>
      </c>
      <c r="C155" s="95">
        <v>13480</v>
      </c>
      <c r="D155" s="95">
        <v>71679</v>
      </c>
      <c r="E155" s="95">
        <v>8293</v>
      </c>
      <c r="F155" s="95">
        <v>63386</v>
      </c>
      <c r="G155" s="95">
        <v>4022</v>
      </c>
      <c r="H155" s="95">
        <v>335</v>
      </c>
      <c r="I155" s="95">
        <v>40498</v>
      </c>
      <c r="J155" s="95">
        <v>600</v>
      </c>
      <c r="K155" s="95">
        <v>2552</v>
      </c>
      <c r="L155" s="95">
        <v>36903</v>
      </c>
      <c r="M155" s="101">
        <f t="shared" si="12"/>
        <v>80553</v>
      </c>
      <c r="N155" s="60" t="s">
        <v>39</v>
      </c>
      <c r="O155" s="152"/>
      <c r="P155" s="28"/>
    </row>
    <row r="156" spans="1:17" s="13" customFormat="1" x14ac:dyDescent="0.35">
      <c r="A156" s="152"/>
      <c r="B156" s="58" t="s">
        <v>22</v>
      </c>
      <c r="C156" s="95">
        <v>14452</v>
      </c>
      <c r="D156" s="95">
        <v>70939</v>
      </c>
      <c r="E156" s="95">
        <v>8035</v>
      </c>
      <c r="F156" s="95">
        <v>62903</v>
      </c>
      <c r="G156" s="95">
        <v>3983</v>
      </c>
      <c r="H156" s="95">
        <v>327</v>
      </c>
      <c r="I156" s="95">
        <v>40269</v>
      </c>
      <c r="J156" s="95">
        <v>600</v>
      </c>
      <c r="K156" s="95">
        <v>2731</v>
      </c>
      <c r="L156" s="95">
        <v>37411</v>
      </c>
      <c r="M156" s="101">
        <f t="shared" si="12"/>
        <v>81011</v>
      </c>
      <c r="N156" s="60" t="s">
        <v>32</v>
      </c>
      <c r="O156" s="152"/>
      <c r="P156" s="28"/>
    </row>
    <row r="157" spans="1:17" s="13" customFormat="1" x14ac:dyDescent="0.35">
      <c r="A157" s="152"/>
      <c r="B157" s="58" t="s">
        <v>58</v>
      </c>
      <c r="C157" s="95">
        <v>15502</v>
      </c>
      <c r="D157" s="95">
        <v>69881</v>
      </c>
      <c r="E157" s="95">
        <v>7732</v>
      </c>
      <c r="F157" s="95">
        <v>62149</v>
      </c>
      <c r="G157" s="95">
        <v>3840</v>
      </c>
      <c r="H157" s="95">
        <v>319</v>
      </c>
      <c r="I157" s="95">
        <v>39708</v>
      </c>
      <c r="J157" s="95">
        <v>600</v>
      </c>
      <c r="K157" s="95">
        <v>2852</v>
      </c>
      <c r="L157" s="95">
        <v>38012</v>
      </c>
      <c r="M157" s="101">
        <f t="shared" ref="M157:M161" si="13">SUM(I157:L157)</f>
        <v>81172</v>
      </c>
      <c r="N157" s="60" t="s">
        <v>28</v>
      </c>
      <c r="O157" s="152"/>
      <c r="P157" s="28"/>
      <c r="Q157" s="10"/>
    </row>
    <row r="158" spans="1:17" s="13" customFormat="1" x14ac:dyDescent="0.35">
      <c r="A158" s="152"/>
      <c r="B158" s="58" t="s">
        <v>23</v>
      </c>
      <c r="C158" s="95">
        <v>14980</v>
      </c>
      <c r="D158" s="95">
        <v>69474</v>
      </c>
      <c r="E158" s="95">
        <v>7369</v>
      </c>
      <c r="F158" s="95">
        <v>62104</v>
      </c>
      <c r="G158" s="95">
        <v>3600</v>
      </c>
      <c r="H158" s="95">
        <v>283</v>
      </c>
      <c r="I158" s="95">
        <v>38646</v>
      </c>
      <c r="J158" s="95">
        <v>600</v>
      </c>
      <c r="K158" s="95">
        <v>2613</v>
      </c>
      <c r="L158" s="95">
        <v>38542</v>
      </c>
      <c r="M158" s="101">
        <f t="shared" si="13"/>
        <v>80401</v>
      </c>
      <c r="N158" s="60" t="s">
        <v>23</v>
      </c>
      <c r="O158" s="152"/>
      <c r="P158" s="28"/>
      <c r="Q158" s="10"/>
    </row>
    <row r="159" spans="1:17" s="13" customFormat="1" x14ac:dyDescent="0.35">
      <c r="A159" s="152"/>
      <c r="B159" s="58" t="s">
        <v>24</v>
      </c>
      <c r="C159" s="95">
        <v>15523</v>
      </c>
      <c r="D159" s="95">
        <v>69573</v>
      </c>
      <c r="E159" s="95">
        <v>7327</v>
      </c>
      <c r="F159" s="95">
        <v>62246</v>
      </c>
      <c r="G159" s="95">
        <v>3615</v>
      </c>
      <c r="H159" s="95">
        <v>289</v>
      </c>
      <c r="I159" s="95">
        <v>38923</v>
      </c>
      <c r="J159" s="95">
        <v>600</v>
      </c>
      <c r="K159" s="95">
        <v>2623</v>
      </c>
      <c r="L159" s="95">
        <v>38949</v>
      </c>
      <c r="M159" s="101">
        <f t="shared" si="13"/>
        <v>81095</v>
      </c>
      <c r="N159" s="60" t="s">
        <v>29</v>
      </c>
      <c r="O159" s="152"/>
      <c r="P159" s="28"/>
      <c r="Q159" s="10"/>
    </row>
    <row r="160" spans="1:17" s="13" customFormat="1" x14ac:dyDescent="0.35">
      <c r="A160" s="152"/>
      <c r="B160" s="58" t="s">
        <v>25</v>
      </c>
      <c r="C160" s="95">
        <v>15585</v>
      </c>
      <c r="D160" s="95">
        <v>69067</v>
      </c>
      <c r="E160" s="95">
        <v>7168</v>
      </c>
      <c r="F160" s="95">
        <v>61899</v>
      </c>
      <c r="G160" s="95">
        <v>3627</v>
      </c>
      <c r="H160" s="95">
        <v>288</v>
      </c>
      <c r="I160" s="95">
        <v>37976</v>
      </c>
      <c r="J160" s="95">
        <v>600</v>
      </c>
      <c r="K160" s="95">
        <v>2792</v>
      </c>
      <c r="L160" s="95">
        <v>39455</v>
      </c>
      <c r="M160" s="101">
        <f t="shared" si="13"/>
        <v>80823</v>
      </c>
      <c r="N160" s="60" t="s">
        <v>25</v>
      </c>
      <c r="O160" s="152"/>
      <c r="P160" s="28"/>
      <c r="Q160" s="10"/>
    </row>
    <row r="161" spans="1:18" s="13" customFormat="1" x14ac:dyDescent="0.35">
      <c r="A161" s="153"/>
      <c r="B161" s="58" t="s">
        <v>26</v>
      </c>
      <c r="C161" s="95">
        <v>16450</v>
      </c>
      <c r="D161" s="95">
        <v>66823</v>
      </c>
      <c r="E161" s="95">
        <v>7065</v>
      </c>
      <c r="F161" s="95">
        <v>59758</v>
      </c>
      <c r="G161" s="95">
        <v>4218</v>
      </c>
      <c r="H161" s="95">
        <v>285</v>
      </c>
      <c r="I161" s="95">
        <v>36347</v>
      </c>
      <c r="J161" s="95">
        <v>600</v>
      </c>
      <c r="K161" s="95">
        <v>3521</v>
      </c>
      <c r="L161" s="95">
        <v>39673</v>
      </c>
      <c r="M161" s="98">
        <f t="shared" si="13"/>
        <v>80141</v>
      </c>
      <c r="N161" s="60" t="s">
        <v>26</v>
      </c>
      <c r="O161" s="153"/>
      <c r="P161" s="28"/>
      <c r="Q161" s="10"/>
    </row>
    <row r="162" spans="1:18" s="13" customFormat="1" x14ac:dyDescent="0.35">
      <c r="A162" s="149">
        <v>2022</v>
      </c>
      <c r="B162" s="71" t="s">
        <v>16</v>
      </c>
      <c r="C162" s="99">
        <v>12815</v>
      </c>
      <c r="D162" s="99">
        <v>70361</v>
      </c>
      <c r="E162" s="99">
        <v>7189</v>
      </c>
      <c r="F162" s="99">
        <v>63172</v>
      </c>
      <c r="G162" s="99">
        <v>4379</v>
      </c>
      <c r="H162" s="99">
        <v>296</v>
      </c>
      <c r="I162" s="99">
        <v>35943</v>
      </c>
      <c r="J162" s="99">
        <v>800</v>
      </c>
      <c r="K162" s="99">
        <v>3411</v>
      </c>
      <c r="L162" s="99">
        <v>39916</v>
      </c>
      <c r="M162" s="101">
        <f>SUM(I162:L162)</f>
        <v>80070</v>
      </c>
      <c r="N162" s="59" t="s">
        <v>16</v>
      </c>
      <c r="O162" s="154">
        <v>2022</v>
      </c>
      <c r="P162" s="28"/>
      <c r="Q162" s="42"/>
      <c r="R162" s="42"/>
    </row>
    <row r="163" spans="1:18" s="13" customFormat="1" x14ac:dyDescent="0.35">
      <c r="A163" s="150"/>
      <c r="B163" s="58" t="s">
        <v>17</v>
      </c>
      <c r="C163" s="95">
        <v>16856</v>
      </c>
      <c r="D163" s="95">
        <v>66537</v>
      </c>
      <c r="E163" s="95">
        <v>7155</v>
      </c>
      <c r="F163" s="95">
        <v>59382</v>
      </c>
      <c r="G163" s="95">
        <v>4329</v>
      </c>
      <c r="H163" s="95">
        <v>294</v>
      </c>
      <c r="I163" s="95">
        <v>35648</v>
      </c>
      <c r="J163" s="95">
        <v>800</v>
      </c>
      <c r="K163" s="95">
        <v>3601</v>
      </c>
      <c r="L163" s="95">
        <v>40224</v>
      </c>
      <c r="M163" s="101">
        <f t="shared" ref="M163:M171" si="14">SUM(I163:L163)</f>
        <v>80273</v>
      </c>
      <c r="N163" s="60" t="s">
        <v>17</v>
      </c>
      <c r="O163" s="154"/>
      <c r="P163" s="28"/>
      <c r="Q163" s="42"/>
      <c r="R163" s="42"/>
    </row>
    <row r="164" spans="1:18" s="13" customFormat="1" x14ac:dyDescent="0.35">
      <c r="A164" s="150"/>
      <c r="B164" s="58" t="s">
        <v>18</v>
      </c>
      <c r="C164" s="95">
        <v>16308</v>
      </c>
      <c r="D164" s="95">
        <v>66995</v>
      </c>
      <c r="E164" s="95">
        <v>6854</v>
      </c>
      <c r="F164" s="95">
        <v>60141</v>
      </c>
      <c r="G164" s="95">
        <v>4320</v>
      </c>
      <c r="H164" s="95">
        <v>293</v>
      </c>
      <c r="I164" s="95">
        <v>35657</v>
      </c>
      <c r="J164" s="95">
        <v>800</v>
      </c>
      <c r="K164" s="95">
        <v>3213</v>
      </c>
      <c r="L164" s="95">
        <v>40806</v>
      </c>
      <c r="M164" s="101">
        <f t="shared" si="14"/>
        <v>80476</v>
      </c>
      <c r="N164" s="60" t="s">
        <v>18</v>
      </c>
      <c r="O164" s="154"/>
      <c r="P164" s="28"/>
      <c r="Q164" s="42"/>
      <c r="R164" s="42"/>
    </row>
    <row r="165" spans="1:18" s="13" customFormat="1" x14ac:dyDescent="0.35">
      <c r="A165" s="150"/>
      <c r="B165" s="58" t="s">
        <v>19</v>
      </c>
      <c r="C165" s="95">
        <v>16186</v>
      </c>
      <c r="D165" s="95">
        <v>67451</v>
      </c>
      <c r="E165" s="95">
        <v>6645</v>
      </c>
      <c r="F165" s="95">
        <v>60806</v>
      </c>
      <c r="G165" s="95">
        <v>4254</v>
      </c>
      <c r="H165" s="95">
        <v>292</v>
      </c>
      <c r="I165" s="95">
        <v>35794</v>
      </c>
      <c r="J165" s="95">
        <v>800</v>
      </c>
      <c r="K165" s="95">
        <v>3150</v>
      </c>
      <c r="L165" s="95">
        <v>41210</v>
      </c>
      <c r="M165" s="101">
        <f t="shared" si="14"/>
        <v>80954</v>
      </c>
      <c r="N165" s="60" t="s">
        <v>19</v>
      </c>
      <c r="O165" s="154"/>
      <c r="P165" s="28"/>
      <c r="Q165" s="42"/>
      <c r="R165" s="42"/>
    </row>
    <row r="166" spans="1:18" s="13" customFormat="1" x14ac:dyDescent="0.35">
      <c r="A166" s="150"/>
      <c r="B166" s="58" t="s">
        <v>20</v>
      </c>
      <c r="C166" s="95">
        <v>14776</v>
      </c>
      <c r="D166" s="95">
        <v>68230</v>
      </c>
      <c r="E166" s="95">
        <v>6592</v>
      </c>
      <c r="F166" s="95">
        <v>61638</v>
      </c>
      <c r="G166" s="95">
        <v>4245</v>
      </c>
      <c r="H166" s="95">
        <v>298</v>
      </c>
      <c r="I166" s="95">
        <v>34810</v>
      </c>
      <c r="J166" s="95">
        <v>800</v>
      </c>
      <c r="K166" s="95">
        <v>3163</v>
      </c>
      <c r="L166" s="95">
        <v>41588</v>
      </c>
      <c r="M166" s="101">
        <f t="shared" si="14"/>
        <v>80361</v>
      </c>
      <c r="N166" s="60" t="s">
        <v>27</v>
      </c>
      <c r="O166" s="154"/>
      <c r="P166" s="28"/>
      <c r="Q166" s="42"/>
      <c r="R166" s="42"/>
    </row>
    <row r="167" spans="1:18" s="13" customFormat="1" x14ac:dyDescent="0.35">
      <c r="A167" s="150"/>
      <c r="B167" s="58" t="s">
        <v>21</v>
      </c>
      <c r="C167" s="95">
        <v>13407</v>
      </c>
      <c r="D167" s="95">
        <v>68775</v>
      </c>
      <c r="E167" s="95">
        <v>6107</v>
      </c>
      <c r="F167" s="95">
        <v>62668</v>
      </c>
      <c r="G167" s="95">
        <v>5477</v>
      </c>
      <c r="H167" s="95">
        <v>303</v>
      </c>
      <c r="I167" s="95">
        <v>34352</v>
      </c>
      <c r="J167" s="95">
        <v>800</v>
      </c>
      <c r="K167" s="95">
        <v>4439</v>
      </c>
      <c r="L167" s="95">
        <v>41658</v>
      </c>
      <c r="M167" s="101">
        <f t="shared" si="14"/>
        <v>81249</v>
      </c>
      <c r="N167" s="60" t="s">
        <v>39</v>
      </c>
      <c r="O167" s="154"/>
      <c r="P167" s="28"/>
      <c r="Q167" s="42"/>
      <c r="R167" s="42"/>
    </row>
    <row r="168" spans="1:18" s="13" customFormat="1" x14ac:dyDescent="0.35">
      <c r="A168" s="150"/>
      <c r="B168" s="58" t="s">
        <v>22</v>
      </c>
      <c r="C168" s="95">
        <v>14698</v>
      </c>
      <c r="D168" s="95">
        <v>68360</v>
      </c>
      <c r="E168" s="95">
        <v>6197</v>
      </c>
      <c r="F168" s="95">
        <v>62163</v>
      </c>
      <c r="G168" s="95">
        <v>5143</v>
      </c>
      <c r="H168" s="95">
        <v>307</v>
      </c>
      <c r="I168" s="95">
        <v>34609</v>
      </c>
      <c r="J168" s="95">
        <v>800</v>
      </c>
      <c r="K168" s="95">
        <v>4307</v>
      </c>
      <c r="L168" s="95">
        <v>41981</v>
      </c>
      <c r="M168" s="101">
        <f t="shared" si="14"/>
        <v>81697</v>
      </c>
      <c r="N168" s="60" t="s">
        <v>32</v>
      </c>
      <c r="O168" s="154"/>
      <c r="P168" s="28"/>
      <c r="Q168" s="42"/>
      <c r="R168" s="42"/>
    </row>
    <row r="169" spans="1:18" s="13" customFormat="1" x14ac:dyDescent="0.35">
      <c r="A169" s="150"/>
      <c r="B169" s="58" t="s">
        <v>58</v>
      </c>
      <c r="C169" s="95">
        <v>15359</v>
      </c>
      <c r="D169" s="95">
        <v>67578</v>
      </c>
      <c r="E169" s="95">
        <v>6119</v>
      </c>
      <c r="F169" s="95">
        <v>61459</v>
      </c>
      <c r="G169" s="95">
        <v>4992</v>
      </c>
      <c r="H169" s="95">
        <v>316</v>
      </c>
      <c r="I169" s="95">
        <v>34076</v>
      </c>
      <c r="J169" s="95">
        <v>800</v>
      </c>
      <c r="K169" s="95">
        <v>7488</v>
      </c>
      <c r="L169" s="95">
        <v>39130</v>
      </c>
      <c r="M169" s="101">
        <f t="shared" si="14"/>
        <v>81494</v>
      </c>
      <c r="N169" s="60" t="s">
        <v>28</v>
      </c>
      <c r="O169" s="154"/>
      <c r="P169" s="28"/>
      <c r="Q169" s="42"/>
      <c r="R169" s="42"/>
    </row>
    <row r="170" spans="1:18" s="13" customFormat="1" x14ac:dyDescent="0.35">
      <c r="A170" s="150"/>
      <c r="B170" s="58" t="s">
        <v>23</v>
      </c>
      <c r="C170" s="95">
        <v>11344</v>
      </c>
      <c r="D170" s="95">
        <v>68509</v>
      </c>
      <c r="E170" s="95">
        <v>5975</v>
      </c>
      <c r="F170" s="95">
        <v>62534</v>
      </c>
      <c r="G170" s="95">
        <v>5104</v>
      </c>
      <c r="H170" s="95">
        <v>537</v>
      </c>
      <c r="I170" s="95">
        <v>33914</v>
      </c>
      <c r="J170" s="95">
        <v>800</v>
      </c>
      <c r="K170" s="95">
        <v>4199</v>
      </c>
      <c r="L170" s="95">
        <v>39532</v>
      </c>
      <c r="M170" s="101">
        <f t="shared" si="14"/>
        <v>78445</v>
      </c>
      <c r="N170" s="60" t="s">
        <v>23</v>
      </c>
      <c r="O170" s="154"/>
      <c r="P170" s="28"/>
      <c r="Q170" s="42"/>
      <c r="R170" s="42"/>
    </row>
    <row r="171" spans="1:18" s="13" customFormat="1" x14ac:dyDescent="0.35">
      <c r="A171" s="150"/>
      <c r="B171" s="58" t="s">
        <v>24</v>
      </c>
      <c r="C171" s="95">
        <v>8977</v>
      </c>
      <c r="D171" s="95">
        <v>69434</v>
      </c>
      <c r="E171" s="95">
        <v>5922</v>
      </c>
      <c r="F171" s="95">
        <v>63511</v>
      </c>
      <c r="G171" s="95">
        <v>5057</v>
      </c>
      <c r="H171" s="95">
        <v>546</v>
      </c>
      <c r="I171" s="95">
        <v>32188</v>
      </c>
      <c r="J171" s="95">
        <v>800</v>
      </c>
      <c r="K171" s="95">
        <v>4115</v>
      </c>
      <c r="L171" s="95">
        <v>39896</v>
      </c>
      <c r="M171" s="101">
        <f t="shared" si="14"/>
        <v>76999</v>
      </c>
      <c r="N171" s="60" t="s">
        <v>29</v>
      </c>
      <c r="O171" s="154"/>
      <c r="P171" s="28"/>
      <c r="Q171" s="42"/>
      <c r="R171" s="42"/>
    </row>
    <row r="172" spans="1:18" s="13" customFormat="1" x14ac:dyDescent="0.35">
      <c r="A172" s="150"/>
      <c r="B172" s="58" t="s">
        <v>25</v>
      </c>
      <c r="C172" s="95">
        <v>8130</v>
      </c>
      <c r="D172" s="95">
        <v>70357</v>
      </c>
      <c r="E172" s="95">
        <v>5934</v>
      </c>
      <c r="F172" s="95">
        <v>64423</v>
      </c>
      <c r="G172" s="95">
        <v>5414</v>
      </c>
      <c r="H172" s="95">
        <v>567</v>
      </c>
      <c r="I172" s="95">
        <v>32159</v>
      </c>
      <c r="J172" s="95">
        <v>800</v>
      </c>
      <c r="K172" s="95">
        <v>4281</v>
      </c>
      <c r="L172" s="95">
        <v>40160</v>
      </c>
      <c r="M172" s="101">
        <f t="shared" ref="M172" si="15">SUM(I172:L172)</f>
        <v>77400</v>
      </c>
      <c r="N172" s="60" t="s">
        <v>25</v>
      </c>
      <c r="O172" s="154"/>
      <c r="P172" s="28"/>
      <c r="Q172" s="42"/>
      <c r="R172" s="42"/>
    </row>
    <row r="173" spans="1:18" s="13" customFormat="1" x14ac:dyDescent="0.35">
      <c r="A173" s="150"/>
      <c r="B173" s="58" t="s">
        <v>26</v>
      </c>
      <c r="C173" s="95">
        <v>3382</v>
      </c>
      <c r="D173" s="95">
        <v>72388</v>
      </c>
      <c r="E173" s="95">
        <v>5747</v>
      </c>
      <c r="F173" s="95">
        <v>66641</v>
      </c>
      <c r="G173" s="95">
        <v>5304</v>
      </c>
      <c r="H173" s="95">
        <v>564</v>
      </c>
      <c r="I173" s="95">
        <v>28429</v>
      </c>
      <c r="J173" s="95">
        <v>800</v>
      </c>
      <c r="K173" s="95">
        <v>5317</v>
      </c>
      <c r="L173" s="95">
        <v>40217</v>
      </c>
      <c r="M173" s="98">
        <f t="shared" ref="M173:M186" si="16">SUM(I173:L173)</f>
        <v>74763</v>
      </c>
      <c r="N173" s="60" t="s">
        <v>26</v>
      </c>
      <c r="O173" s="151"/>
      <c r="P173" s="28"/>
      <c r="Q173" s="42"/>
      <c r="R173" s="42"/>
    </row>
    <row r="174" spans="1:18" s="13" customFormat="1" ht="13.15" x14ac:dyDescent="0.4">
      <c r="A174" s="149">
        <v>2023</v>
      </c>
      <c r="B174" s="71" t="s">
        <v>16</v>
      </c>
      <c r="C174" s="118">
        <v>2727</v>
      </c>
      <c r="D174" s="99">
        <v>72839</v>
      </c>
      <c r="E174" s="99">
        <v>5653</v>
      </c>
      <c r="F174" s="99">
        <v>67186</v>
      </c>
      <c r="G174" s="99">
        <v>5389</v>
      </c>
      <c r="H174" s="119">
        <v>554</v>
      </c>
      <c r="I174" s="99">
        <v>28231</v>
      </c>
      <c r="J174" s="99">
        <v>800</v>
      </c>
      <c r="K174" s="99">
        <v>4959</v>
      </c>
      <c r="L174" s="99">
        <v>40758</v>
      </c>
      <c r="M174" s="101">
        <f t="shared" si="16"/>
        <v>74748</v>
      </c>
      <c r="N174" s="59" t="s">
        <v>16</v>
      </c>
      <c r="O174" s="154">
        <v>2023</v>
      </c>
      <c r="P174" s="73"/>
      <c r="Q174" s="42"/>
      <c r="R174" s="42"/>
    </row>
    <row r="175" spans="1:18" s="13" customFormat="1" ht="13.15" x14ac:dyDescent="0.4">
      <c r="A175" s="150"/>
      <c r="B175" s="58" t="s">
        <v>17</v>
      </c>
      <c r="C175" s="120">
        <v>4198</v>
      </c>
      <c r="D175" s="95">
        <v>75387</v>
      </c>
      <c r="E175" s="95">
        <v>5749</v>
      </c>
      <c r="F175" s="95">
        <v>69638</v>
      </c>
      <c r="G175" s="95">
        <v>5384</v>
      </c>
      <c r="H175" s="121">
        <v>574</v>
      </c>
      <c r="I175" s="95">
        <v>31816</v>
      </c>
      <c r="J175" s="95">
        <v>800</v>
      </c>
      <c r="K175" s="95">
        <v>4993</v>
      </c>
      <c r="L175" s="95">
        <v>41037</v>
      </c>
      <c r="M175" s="101">
        <f t="shared" si="16"/>
        <v>78646</v>
      </c>
      <c r="N175" s="60" t="s">
        <v>17</v>
      </c>
      <c r="O175" s="154">
        <v>2023</v>
      </c>
      <c r="P175" s="73"/>
      <c r="Q175" s="42"/>
      <c r="R175" s="42"/>
    </row>
    <row r="176" spans="1:18" s="13" customFormat="1" ht="13.15" x14ac:dyDescent="0.4">
      <c r="A176" s="150"/>
      <c r="B176" s="58" t="s">
        <v>18</v>
      </c>
      <c r="C176" s="120">
        <v>3690</v>
      </c>
      <c r="D176" s="95">
        <v>78032</v>
      </c>
      <c r="E176" s="95">
        <v>5639</v>
      </c>
      <c r="F176" s="95">
        <v>72393</v>
      </c>
      <c r="G176" s="95">
        <v>5333</v>
      </c>
      <c r="H176" s="121">
        <v>589</v>
      </c>
      <c r="I176" s="95">
        <v>33938</v>
      </c>
      <c r="J176" s="95">
        <v>800</v>
      </c>
      <c r="K176" s="95">
        <v>5311</v>
      </c>
      <c r="L176" s="95">
        <v>40778</v>
      </c>
      <c r="M176" s="101">
        <f t="shared" si="16"/>
        <v>80827</v>
      </c>
      <c r="N176" s="60" t="s">
        <v>18</v>
      </c>
      <c r="O176" s="154">
        <v>2023</v>
      </c>
      <c r="P176" s="73"/>
      <c r="Q176" s="42"/>
      <c r="R176" s="42"/>
    </row>
    <row r="177" spans="1:18" s="13" customFormat="1" ht="13.15" x14ac:dyDescent="0.4">
      <c r="A177" s="150"/>
      <c r="B177" s="58" t="s">
        <v>19</v>
      </c>
      <c r="C177" s="120">
        <v>2948</v>
      </c>
      <c r="D177" s="95">
        <v>79608</v>
      </c>
      <c r="E177" s="95">
        <v>5728</v>
      </c>
      <c r="F177" s="95">
        <v>73880</v>
      </c>
      <c r="G177" s="95">
        <v>5429</v>
      </c>
      <c r="H177" s="121">
        <v>609</v>
      </c>
      <c r="I177" s="95">
        <v>34359</v>
      </c>
      <c r="J177" s="95">
        <v>800</v>
      </c>
      <c r="K177" s="95">
        <v>5310</v>
      </c>
      <c r="L177" s="95">
        <v>41179</v>
      </c>
      <c r="M177" s="101">
        <f t="shared" si="16"/>
        <v>81648</v>
      </c>
      <c r="N177" s="60" t="s">
        <v>19</v>
      </c>
      <c r="O177" s="154">
        <v>2023</v>
      </c>
      <c r="P177" s="73"/>
      <c r="Q177" s="42"/>
      <c r="R177" s="42"/>
    </row>
    <row r="178" spans="1:18" s="13" customFormat="1" ht="13.15" x14ac:dyDescent="0.4">
      <c r="A178" s="150"/>
      <c r="B178" s="58" t="s">
        <v>20</v>
      </c>
      <c r="C178" s="120">
        <v>4846</v>
      </c>
      <c r="D178" s="95">
        <v>80235</v>
      </c>
      <c r="E178" s="95">
        <v>5719</v>
      </c>
      <c r="F178" s="95">
        <v>74516</v>
      </c>
      <c r="G178" s="95">
        <v>5453</v>
      </c>
      <c r="H178" s="121">
        <v>619</v>
      </c>
      <c r="I178" s="95">
        <v>36469</v>
      </c>
      <c r="J178" s="95">
        <v>800</v>
      </c>
      <c r="K178" s="95">
        <v>5325</v>
      </c>
      <c r="L178" s="95">
        <v>41602</v>
      </c>
      <c r="M178" s="101">
        <f t="shared" si="16"/>
        <v>84196</v>
      </c>
      <c r="N178" s="60" t="s">
        <v>27</v>
      </c>
      <c r="O178" s="154">
        <v>2023</v>
      </c>
      <c r="P178" s="73"/>
      <c r="Q178" s="42"/>
      <c r="R178" s="42"/>
    </row>
    <row r="179" spans="1:18" s="13" customFormat="1" ht="13.15" x14ac:dyDescent="0.4">
      <c r="A179" s="150"/>
      <c r="B179" s="58" t="s">
        <v>21</v>
      </c>
      <c r="C179" s="120">
        <v>3833</v>
      </c>
      <c r="D179" s="95">
        <v>81674</v>
      </c>
      <c r="E179" s="95">
        <v>5670</v>
      </c>
      <c r="F179" s="95">
        <v>76005</v>
      </c>
      <c r="G179" s="95">
        <v>5469</v>
      </c>
      <c r="H179" s="121">
        <v>627</v>
      </c>
      <c r="I179" s="95">
        <v>36520</v>
      </c>
      <c r="J179" s="95">
        <v>800</v>
      </c>
      <c r="K179" s="95">
        <v>8124</v>
      </c>
      <c r="L179" s="95">
        <v>39236</v>
      </c>
      <c r="M179" s="101">
        <f t="shared" si="16"/>
        <v>84680</v>
      </c>
      <c r="N179" s="60" t="s">
        <v>39</v>
      </c>
      <c r="O179" s="154">
        <v>2023</v>
      </c>
      <c r="P179" s="73"/>
      <c r="Q179" s="42"/>
      <c r="R179" s="42"/>
    </row>
    <row r="180" spans="1:18" s="13" customFormat="1" ht="13.15" x14ac:dyDescent="0.4">
      <c r="A180" s="150"/>
      <c r="B180" s="58" t="s">
        <v>22</v>
      </c>
      <c r="C180" s="120">
        <v>3771</v>
      </c>
      <c r="D180" s="95">
        <v>80811</v>
      </c>
      <c r="E180" s="95">
        <v>5714</v>
      </c>
      <c r="F180" s="95">
        <v>75097</v>
      </c>
      <c r="G180" s="95">
        <v>5419</v>
      </c>
      <c r="H180" s="121">
        <v>637</v>
      </c>
      <c r="I180" s="95">
        <v>35000</v>
      </c>
      <c r="J180" s="95">
        <v>800</v>
      </c>
      <c r="K180" s="95">
        <v>8210</v>
      </c>
      <c r="L180" s="95">
        <v>39638</v>
      </c>
      <c r="M180" s="101">
        <f t="shared" si="16"/>
        <v>83648</v>
      </c>
      <c r="N180" s="60" t="s">
        <v>32</v>
      </c>
      <c r="O180" s="154">
        <v>2023</v>
      </c>
      <c r="P180" s="73"/>
      <c r="Q180" s="42"/>
      <c r="R180" s="42"/>
    </row>
    <row r="181" spans="1:18" s="13" customFormat="1" ht="13.15" x14ac:dyDescent="0.4">
      <c r="A181" s="150"/>
      <c r="B181" s="58" t="s">
        <v>58</v>
      </c>
      <c r="C181" s="120">
        <v>4802</v>
      </c>
      <c r="D181" s="95">
        <v>79757</v>
      </c>
      <c r="E181" s="95">
        <v>5246</v>
      </c>
      <c r="F181" s="95">
        <v>74511</v>
      </c>
      <c r="G181" s="95">
        <v>5285</v>
      </c>
      <c r="H181" s="121">
        <v>653</v>
      </c>
      <c r="I181" s="95">
        <v>35520</v>
      </c>
      <c r="J181" s="95">
        <v>800</v>
      </c>
      <c r="K181" s="95">
        <v>9423</v>
      </c>
      <c r="L181" s="95">
        <v>38201</v>
      </c>
      <c r="M181" s="101">
        <f t="shared" si="16"/>
        <v>83944</v>
      </c>
      <c r="N181" s="60" t="s">
        <v>28</v>
      </c>
      <c r="O181" s="154">
        <v>2023</v>
      </c>
      <c r="P181" s="73"/>
      <c r="Q181" s="42"/>
      <c r="R181" s="42"/>
    </row>
    <row r="182" spans="1:18" s="13" customFormat="1" ht="13.15" x14ac:dyDescent="0.4">
      <c r="A182" s="150"/>
      <c r="B182" s="58" t="s">
        <v>23</v>
      </c>
      <c r="C182" s="120">
        <v>4879</v>
      </c>
      <c r="D182" s="95">
        <v>80297</v>
      </c>
      <c r="E182" s="95">
        <v>5255</v>
      </c>
      <c r="F182" s="95">
        <v>75042</v>
      </c>
      <c r="G182" s="95">
        <v>5321</v>
      </c>
      <c r="H182" s="121">
        <v>663</v>
      </c>
      <c r="I182" s="95">
        <v>35962</v>
      </c>
      <c r="J182" s="95">
        <v>800</v>
      </c>
      <c r="K182" s="95">
        <v>9384</v>
      </c>
      <c r="L182" s="95">
        <v>38432</v>
      </c>
      <c r="M182" s="101">
        <f t="shared" si="16"/>
        <v>84578</v>
      </c>
      <c r="N182" s="60" t="s">
        <v>23</v>
      </c>
      <c r="O182" s="154">
        <v>2023</v>
      </c>
      <c r="P182" s="73"/>
      <c r="Q182" s="42"/>
      <c r="R182" s="42"/>
    </row>
    <row r="183" spans="1:18" s="13" customFormat="1" ht="13.15" x14ac:dyDescent="0.4">
      <c r="A183" s="150"/>
      <c r="B183" s="58" t="s">
        <v>24</v>
      </c>
      <c r="C183" s="120">
        <v>4729</v>
      </c>
      <c r="D183" s="95">
        <v>81173</v>
      </c>
      <c r="E183" s="95">
        <v>5277</v>
      </c>
      <c r="F183" s="95">
        <v>75896</v>
      </c>
      <c r="G183" s="95">
        <v>5261</v>
      </c>
      <c r="H183" s="121">
        <v>674</v>
      </c>
      <c r="I183" s="95">
        <v>39038</v>
      </c>
      <c r="J183" s="95">
        <v>800</v>
      </c>
      <c r="K183" s="95">
        <v>6528</v>
      </c>
      <c r="L183" s="95">
        <v>38845</v>
      </c>
      <c r="M183" s="101">
        <f t="shared" si="16"/>
        <v>85211</v>
      </c>
      <c r="N183" s="60" t="s">
        <v>29</v>
      </c>
      <c r="O183" s="154">
        <v>2023</v>
      </c>
      <c r="P183" s="73"/>
      <c r="Q183" s="42"/>
      <c r="R183" s="42"/>
    </row>
    <row r="184" spans="1:18" s="13" customFormat="1" ht="13.15" x14ac:dyDescent="0.4">
      <c r="A184" s="150"/>
      <c r="B184" s="58" t="s">
        <v>25</v>
      </c>
      <c r="C184" s="120">
        <v>5805</v>
      </c>
      <c r="D184" s="95">
        <v>82297</v>
      </c>
      <c r="E184" s="95">
        <v>5244</v>
      </c>
      <c r="F184" s="95">
        <v>77053</v>
      </c>
      <c r="G184" s="95">
        <v>5405</v>
      </c>
      <c r="H184" s="121">
        <v>677</v>
      </c>
      <c r="I184" s="95">
        <v>40979</v>
      </c>
      <c r="J184" s="95">
        <v>760</v>
      </c>
      <c r="K184" s="95">
        <v>6572</v>
      </c>
      <c r="L184" s="95">
        <v>39275</v>
      </c>
      <c r="M184" s="101">
        <f t="shared" si="16"/>
        <v>87586</v>
      </c>
      <c r="N184" s="60" t="s">
        <v>25</v>
      </c>
      <c r="O184" s="154"/>
      <c r="P184" s="73"/>
      <c r="Q184" s="42"/>
      <c r="R184" s="42"/>
    </row>
    <row r="185" spans="1:18" s="13" customFormat="1" ht="13.15" x14ac:dyDescent="0.4">
      <c r="A185" s="155"/>
      <c r="B185" s="88" t="s">
        <v>26</v>
      </c>
      <c r="C185" s="122">
        <v>5822</v>
      </c>
      <c r="D185" s="115">
        <v>84630</v>
      </c>
      <c r="E185" s="115">
        <v>5015</v>
      </c>
      <c r="F185" s="115">
        <v>79615</v>
      </c>
      <c r="G185" s="115">
        <v>5364</v>
      </c>
      <c r="H185" s="123">
        <v>631</v>
      </c>
      <c r="I185" s="115">
        <v>44324</v>
      </c>
      <c r="J185" s="115">
        <v>700</v>
      </c>
      <c r="K185" s="115">
        <v>5975</v>
      </c>
      <c r="L185" s="115">
        <v>39171</v>
      </c>
      <c r="M185" s="98">
        <f>SUM(I185:L185)</f>
        <v>90170</v>
      </c>
      <c r="N185" s="72" t="s">
        <v>26</v>
      </c>
      <c r="O185" s="154"/>
      <c r="P185" s="73"/>
      <c r="Q185" s="42"/>
      <c r="R185" s="42"/>
    </row>
    <row r="186" spans="1:18" s="13" customFormat="1" ht="13.15" x14ac:dyDescent="0.4">
      <c r="A186" s="149">
        <v>2024</v>
      </c>
      <c r="B186" s="71" t="s">
        <v>16</v>
      </c>
      <c r="C186" s="118">
        <v>0</v>
      </c>
      <c r="D186" s="99">
        <v>90378</v>
      </c>
      <c r="E186" s="99">
        <v>5097</v>
      </c>
      <c r="F186" s="99">
        <v>85281</v>
      </c>
      <c r="G186" s="99">
        <v>5562</v>
      </c>
      <c r="H186" s="119">
        <v>649</v>
      </c>
      <c r="I186" s="99">
        <v>44416</v>
      </c>
      <c r="J186" s="99">
        <v>700</v>
      </c>
      <c r="K186" s="99">
        <v>5498</v>
      </c>
      <c r="L186" s="99">
        <v>39580</v>
      </c>
      <c r="M186" s="100">
        <f t="shared" si="16"/>
        <v>90194</v>
      </c>
      <c r="N186" s="59" t="s">
        <v>16</v>
      </c>
      <c r="O186" s="154">
        <v>2024</v>
      </c>
      <c r="P186" s="73"/>
      <c r="Q186" s="42"/>
      <c r="R186" s="42"/>
    </row>
    <row r="187" spans="1:18" s="13" customFormat="1" ht="13.15" x14ac:dyDescent="0.4">
      <c r="A187" s="150"/>
      <c r="B187" s="58" t="s">
        <v>17</v>
      </c>
      <c r="C187" s="120">
        <v>0</v>
      </c>
      <c r="D187" s="95">
        <v>92182</v>
      </c>
      <c r="E187" s="95">
        <v>5160</v>
      </c>
      <c r="F187" s="95">
        <v>87023</v>
      </c>
      <c r="G187" s="95">
        <v>5648</v>
      </c>
      <c r="H187" s="121">
        <v>664</v>
      </c>
      <c r="I187" s="95">
        <v>46082</v>
      </c>
      <c r="J187" s="95">
        <v>700</v>
      </c>
      <c r="K187" s="95">
        <v>5393</v>
      </c>
      <c r="L187" s="95">
        <v>39832</v>
      </c>
      <c r="M187" s="101">
        <f t="shared" ref="M187:M192" si="17">SUM(I187:L187)</f>
        <v>92007</v>
      </c>
      <c r="N187" s="60" t="s">
        <v>17</v>
      </c>
      <c r="O187" s="154"/>
      <c r="P187" s="73"/>
      <c r="Q187" s="42"/>
      <c r="R187" s="42"/>
    </row>
    <row r="188" spans="1:18" s="13" customFormat="1" ht="13.15" x14ac:dyDescent="0.4">
      <c r="A188" s="150"/>
      <c r="B188" s="58" t="s">
        <v>18</v>
      </c>
      <c r="C188" s="120">
        <v>0</v>
      </c>
      <c r="D188" s="95">
        <v>95297</v>
      </c>
      <c r="E188" s="95">
        <v>5155</v>
      </c>
      <c r="F188" s="95">
        <v>90142</v>
      </c>
      <c r="G188" s="95">
        <v>5767</v>
      </c>
      <c r="H188" s="121">
        <v>700</v>
      </c>
      <c r="I188" s="95">
        <v>49563</v>
      </c>
      <c r="J188" s="95">
        <v>700</v>
      </c>
      <c r="K188" s="95">
        <v>4808</v>
      </c>
      <c r="L188" s="95">
        <v>40138</v>
      </c>
      <c r="M188" s="101">
        <f t="shared" si="17"/>
        <v>95209</v>
      </c>
      <c r="N188" s="60" t="s">
        <v>18</v>
      </c>
      <c r="O188" s="154"/>
      <c r="P188" s="73"/>
      <c r="Q188" s="42"/>
      <c r="R188" s="42"/>
    </row>
    <row r="189" spans="1:18" s="13" customFormat="1" ht="13.15" x14ac:dyDescent="0.4">
      <c r="A189" s="150"/>
      <c r="B189" s="58" t="s">
        <v>19</v>
      </c>
      <c r="C189" s="120">
        <v>0</v>
      </c>
      <c r="D189" s="95">
        <v>98313</v>
      </c>
      <c r="E189" s="95">
        <v>5187</v>
      </c>
      <c r="F189" s="95">
        <v>93126</v>
      </c>
      <c r="G189" s="95">
        <v>5704</v>
      </c>
      <c r="H189" s="121">
        <v>719</v>
      </c>
      <c r="I189" s="95">
        <v>51987</v>
      </c>
      <c r="J189" s="95">
        <v>700</v>
      </c>
      <c r="K189" s="95">
        <v>4722</v>
      </c>
      <c r="L189" s="95">
        <v>40702</v>
      </c>
      <c r="M189" s="101">
        <f t="shared" si="17"/>
        <v>98111</v>
      </c>
      <c r="N189" s="60" t="s">
        <v>19</v>
      </c>
      <c r="O189" s="154"/>
      <c r="P189" s="73"/>
      <c r="Q189" s="42"/>
      <c r="R189" s="42"/>
    </row>
    <row r="190" spans="1:18" s="13" customFormat="1" ht="13.15" x14ac:dyDescent="0.4">
      <c r="A190" s="150"/>
      <c r="B190" s="58" t="s">
        <v>20</v>
      </c>
      <c r="C190" s="120">
        <v>0</v>
      </c>
      <c r="D190" s="95">
        <v>99191</v>
      </c>
      <c r="E190" s="95">
        <v>5231</v>
      </c>
      <c r="F190" s="95">
        <v>93960</v>
      </c>
      <c r="G190" s="95">
        <v>5820</v>
      </c>
      <c r="H190" s="121">
        <v>725</v>
      </c>
      <c r="I190" s="95">
        <v>52420</v>
      </c>
      <c r="J190" s="95">
        <v>700</v>
      </c>
      <c r="K190" s="95">
        <v>4925</v>
      </c>
      <c r="L190" s="95">
        <v>41010</v>
      </c>
      <c r="M190" s="101">
        <f t="shared" si="17"/>
        <v>99055</v>
      </c>
      <c r="N190" s="60" t="s">
        <v>27</v>
      </c>
      <c r="O190" s="154"/>
      <c r="P190" s="73"/>
      <c r="Q190" s="42"/>
      <c r="R190" s="42"/>
    </row>
    <row r="191" spans="1:18" s="13" customFormat="1" ht="13.15" x14ac:dyDescent="0.4">
      <c r="A191" s="150"/>
      <c r="B191" s="58" t="s">
        <v>21</v>
      </c>
      <c r="C191" s="120">
        <v>0</v>
      </c>
      <c r="D191" s="95">
        <v>100466</v>
      </c>
      <c r="E191" s="95">
        <v>5239</v>
      </c>
      <c r="F191" s="95">
        <v>95227</v>
      </c>
      <c r="G191" s="95">
        <v>5928</v>
      </c>
      <c r="H191" s="121">
        <v>744</v>
      </c>
      <c r="I191" s="95">
        <v>53568</v>
      </c>
      <c r="J191" s="95">
        <v>700</v>
      </c>
      <c r="K191" s="95">
        <v>5264</v>
      </c>
      <c r="L191" s="95">
        <v>40879</v>
      </c>
      <c r="M191" s="101">
        <f t="shared" si="17"/>
        <v>100411</v>
      </c>
      <c r="N191" s="60" t="s">
        <v>39</v>
      </c>
      <c r="O191" s="154"/>
      <c r="P191" s="73"/>
      <c r="Q191" s="42"/>
      <c r="R191" s="42"/>
    </row>
    <row r="192" spans="1:18" s="13" customFormat="1" ht="13.15" x14ac:dyDescent="0.4">
      <c r="A192" s="150"/>
      <c r="B192" s="58" t="s">
        <v>22</v>
      </c>
      <c r="C192" s="120">
        <v>0</v>
      </c>
      <c r="D192" s="95">
        <v>99588</v>
      </c>
      <c r="E192" s="95">
        <v>5191</v>
      </c>
      <c r="F192" s="95">
        <v>94398</v>
      </c>
      <c r="G192" s="95">
        <v>5979</v>
      </c>
      <c r="H192" s="121">
        <v>765</v>
      </c>
      <c r="I192" s="95">
        <v>52568</v>
      </c>
      <c r="J192" s="95">
        <v>700</v>
      </c>
      <c r="K192" s="95">
        <v>7655</v>
      </c>
      <c r="L192" s="95">
        <v>38689</v>
      </c>
      <c r="M192" s="101">
        <f t="shared" si="17"/>
        <v>99612</v>
      </c>
      <c r="N192" s="60" t="s">
        <v>32</v>
      </c>
      <c r="O192" s="154"/>
      <c r="P192" s="73"/>
      <c r="Q192" s="42"/>
      <c r="R192" s="42"/>
    </row>
    <row r="193" spans="1:19" s="13" customFormat="1" ht="13.15" x14ac:dyDescent="0.4">
      <c r="A193" s="150"/>
      <c r="B193" s="58" t="s">
        <v>58</v>
      </c>
      <c r="C193" s="120">
        <v>0</v>
      </c>
      <c r="D193" s="95">
        <v>99777</v>
      </c>
      <c r="E193" s="95">
        <v>5210</v>
      </c>
      <c r="F193" s="95">
        <v>94567</v>
      </c>
      <c r="G193" s="95">
        <v>5999</v>
      </c>
      <c r="H193" s="121">
        <v>785</v>
      </c>
      <c r="I193" s="95">
        <v>52472</v>
      </c>
      <c r="J193" s="95">
        <v>700</v>
      </c>
      <c r="K193" s="95">
        <v>7533</v>
      </c>
      <c r="L193" s="95">
        <v>39076</v>
      </c>
      <c r="M193" s="101">
        <f t="shared" ref="M193:M204" si="18">SUM(I193:L193)</f>
        <v>99781</v>
      </c>
      <c r="N193" s="60" t="s">
        <v>58</v>
      </c>
      <c r="O193" s="154"/>
      <c r="P193" s="73"/>
      <c r="Q193" s="42"/>
      <c r="R193" s="42"/>
    </row>
    <row r="194" spans="1:19" s="13" customFormat="1" ht="13.15" x14ac:dyDescent="0.4">
      <c r="A194" s="150"/>
      <c r="B194" s="58" t="s">
        <v>23</v>
      </c>
      <c r="C194" s="120">
        <v>0</v>
      </c>
      <c r="D194" s="95">
        <v>101158</v>
      </c>
      <c r="E194" s="95">
        <v>5249</v>
      </c>
      <c r="F194" s="95">
        <v>95909</v>
      </c>
      <c r="G194" s="95">
        <v>6126</v>
      </c>
      <c r="H194" s="121">
        <v>827</v>
      </c>
      <c r="I194" s="95">
        <v>55301</v>
      </c>
      <c r="J194" s="95">
        <v>700</v>
      </c>
      <c r="K194" s="95">
        <v>5451</v>
      </c>
      <c r="L194" s="95">
        <v>39756</v>
      </c>
      <c r="M194" s="101">
        <f>SUM(I194:L194)</f>
        <v>101208</v>
      </c>
      <c r="N194" s="60" t="s">
        <v>23</v>
      </c>
      <c r="O194" s="154"/>
      <c r="P194" s="73"/>
      <c r="Q194" s="42"/>
      <c r="R194" s="42"/>
    </row>
    <row r="195" spans="1:19" s="13" customFormat="1" ht="13.15" x14ac:dyDescent="0.4">
      <c r="A195" s="150"/>
      <c r="B195" s="58" t="s">
        <v>24</v>
      </c>
      <c r="C195" s="120">
        <v>0</v>
      </c>
      <c r="D195" s="95">
        <v>104699</v>
      </c>
      <c r="E195" s="95">
        <v>5397</v>
      </c>
      <c r="F195" s="95">
        <v>99302</v>
      </c>
      <c r="G195" s="95">
        <v>6166</v>
      </c>
      <c r="H195" s="121">
        <v>842</v>
      </c>
      <c r="I195" s="95">
        <v>58572</v>
      </c>
      <c r="J195" s="95">
        <v>700</v>
      </c>
      <c r="K195" s="95">
        <v>5150</v>
      </c>
      <c r="L195" s="95">
        <v>40204</v>
      </c>
      <c r="M195" s="101">
        <f>SUM(I195:L195)</f>
        <v>104626</v>
      </c>
      <c r="N195" s="60" t="s">
        <v>29</v>
      </c>
      <c r="O195" s="154"/>
      <c r="P195" s="73"/>
      <c r="Q195" s="42"/>
      <c r="R195" s="42"/>
    </row>
    <row r="196" spans="1:19" s="13" customFormat="1" ht="13.15" x14ac:dyDescent="0.4">
      <c r="A196" s="150"/>
      <c r="B196" s="58" t="s">
        <v>25</v>
      </c>
      <c r="C196" s="120">
        <v>1</v>
      </c>
      <c r="D196" s="95">
        <v>108047</v>
      </c>
      <c r="E196" s="95">
        <v>5435</v>
      </c>
      <c r="F196" s="95">
        <v>102612</v>
      </c>
      <c r="G196" s="95">
        <v>6261</v>
      </c>
      <c r="H196" s="121">
        <v>852</v>
      </c>
      <c r="I196" s="95">
        <v>61508</v>
      </c>
      <c r="J196" s="95">
        <v>700</v>
      </c>
      <c r="K196" s="95">
        <v>5246</v>
      </c>
      <c r="L196" s="95">
        <v>40567</v>
      </c>
      <c r="M196" s="101">
        <f t="shared" si="18"/>
        <v>108021</v>
      </c>
      <c r="N196" s="60" t="s">
        <v>25</v>
      </c>
      <c r="O196" s="154"/>
      <c r="P196" s="73"/>
      <c r="Q196" s="42"/>
      <c r="R196" s="42"/>
    </row>
    <row r="197" spans="1:19" s="13" customFormat="1" ht="13.15" x14ac:dyDescent="0.4">
      <c r="A197" s="155"/>
      <c r="B197" s="88" t="s">
        <v>26</v>
      </c>
      <c r="C197" s="122">
        <v>0</v>
      </c>
      <c r="D197" s="115">
        <v>110595</v>
      </c>
      <c r="E197" s="115">
        <v>5279</v>
      </c>
      <c r="F197" s="115">
        <v>105316</v>
      </c>
      <c r="G197" s="115">
        <v>6559</v>
      </c>
      <c r="H197" s="123">
        <v>807</v>
      </c>
      <c r="I197" s="122">
        <v>64009</v>
      </c>
      <c r="J197" s="115">
        <v>700</v>
      </c>
      <c r="K197" s="115">
        <v>5982</v>
      </c>
      <c r="L197" s="115">
        <v>40377</v>
      </c>
      <c r="M197" s="98">
        <f t="shared" si="18"/>
        <v>111068</v>
      </c>
      <c r="N197" s="72" t="s">
        <v>26</v>
      </c>
      <c r="O197" s="154"/>
      <c r="P197" s="73"/>
      <c r="Q197" s="42"/>
      <c r="R197" s="42"/>
    </row>
    <row r="198" spans="1:19" s="13" customFormat="1" ht="13.15" x14ac:dyDescent="0.4">
      <c r="A198" s="149">
        <v>2025</v>
      </c>
      <c r="B198" s="71" t="s">
        <v>16</v>
      </c>
      <c r="C198" s="118">
        <v>0</v>
      </c>
      <c r="D198" s="99">
        <v>110590</v>
      </c>
      <c r="E198" s="99">
        <v>5342</v>
      </c>
      <c r="F198" s="99">
        <v>105248</v>
      </c>
      <c r="G198" s="99">
        <v>6680</v>
      </c>
      <c r="H198" s="119">
        <v>815</v>
      </c>
      <c r="I198" s="95">
        <v>63588</v>
      </c>
      <c r="J198" s="95">
        <v>700</v>
      </c>
      <c r="K198" s="95">
        <v>5815</v>
      </c>
      <c r="L198" s="95">
        <v>41010</v>
      </c>
      <c r="M198" s="101">
        <f t="shared" si="18"/>
        <v>111113</v>
      </c>
      <c r="N198" s="59" t="s">
        <v>16</v>
      </c>
      <c r="O198" s="151">
        <v>2025</v>
      </c>
      <c r="P198" s="73"/>
      <c r="Q198" s="42"/>
      <c r="R198" s="42"/>
      <c r="S198" s="42"/>
    </row>
    <row r="199" spans="1:19" s="13" customFormat="1" ht="13.15" x14ac:dyDescent="0.4">
      <c r="A199" s="150"/>
      <c r="B199" s="58" t="s">
        <v>17</v>
      </c>
      <c r="C199" s="120">
        <v>0</v>
      </c>
      <c r="D199" s="95">
        <v>113667</v>
      </c>
      <c r="E199" s="95">
        <v>5334</v>
      </c>
      <c r="F199" s="95">
        <v>108333</v>
      </c>
      <c r="G199" s="95">
        <v>6694</v>
      </c>
      <c r="H199" s="121">
        <v>825</v>
      </c>
      <c r="I199" s="95">
        <v>66158</v>
      </c>
      <c r="J199" s="95">
        <v>700</v>
      </c>
      <c r="K199" s="95">
        <v>5807</v>
      </c>
      <c r="L199" s="95">
        <v>41538</v>
      </c>
      <c r="M199" s="101">
        <f t="shared" si="18"/>
        <v>114203</v>
      </c>
      <c r="N199" s="60" t="s">
        <v>17</v>
      </c>
      <c r="O199" s="152"/>
      <c r="P199" s="73"/>
      <c r="Q199" s="42"/>
      <c r="R199" s="42"/>
      <c r="S199" s="42"/>
    </row>
    <row r="200" spans="1:19" s="13" customFormat="1" ht="13.15" x14ac:dyDescent="0.4">
      <c r="A200" s="150"/>
      <c r="B200" s="58" t="s">
        <v>18</v>
      </c>
      <c r="C200" s="120">
        <v>0</v>
      </c>
      <c r="D200" s="95">
        <v>120106</v>
      </c>
      <c r="E200" s="95">
        <v>5330</v>
      </c>
      <c r="F200" s="95">
        <v>114775</v>
      </c>
      <c r="G200" s="95">
        <v>6880</v>
      </c>
      <c r="H200" s="121">
        <v>854</v>
      </c>
      <c r="I200" s="95">
        <v>72558</v>
      </c>
      <c r="J200" s="95">
        <v>700</v>
      </c>
      <c r="K200" s="95">
        <v>5401</v>
      </c>
      <c r="L200" s="95">
        <v>42142</v>
      </c>
      <c r="M200" s="101">
        <f t="shared" si="18"/>
        <v>120801</v>
      </c>
      <c r="N200" s="60" t="s">
        <v>18</v>
      </c>
      <c r="O200" s="152"/>
      <c r="P200" s="73"/>
      <c r="Q200" s="42"/>
      <c r="R200" s="42"/>
      <c r="S200" s="42"/>
    </row>
    <row r="201" spans="1:19" s="13" customFormat="1" ht="13.15" x14ac:dyDescent="0.4">
      <c r="A201" s="150"/>
      <c r="B201" s="58" t="s">
        <v>19</v>
      </c>
      <c r="C201" s="120">
        <v>0</v>
      </c>
      <c r="D201" s="95">
        <v>122366</v>
      </c>
      <c r="E201" s="95">
        <v>5386</v>
      </c>
      <c r="F201" s="95">
        <v>116980</v>
      </c>
      <c r="G201" s="95">
        <v>7218</v>
      </c>
      <c r="H201" s="121">
        <v>864</v>
      </c>
      <c r="I201" s="95">
        <v>74293</v>
      </c>
      <c r="J201" s="95">
        <v>700</v>
      </c>
      <c r="K201" s="95">
        <v>5347</v>
      </c>
      <c r="L201" s="95">
        <v>42994</v>
      </c>
      <c r="M201" s="101">
        <f t="shared" si="18"/>
        <v>123334</v>
      </c>
      <c r="N201" s="60" t="s">
        <v>19</v>
      </c>
      <c r="O201" s="152"/>
      <c r="P201" s="73"/>
      <c r="Q201" s="42"/>
      <c r="R201" s="42"/>
      <c r="S201" s="42"/>
    </row>
    <row r="202" spans="1:19" s="13" customFormat="1" ht="13.15" x14ac:dyDescent="0.4">
      <c r="A202" s="150"/>
      <c r="B202" s="58" t="s">
        <v>20</v>
      </c>
      <c r="C202" s="120">
        <v>0</v>
      </c>
      <c r="D202" s="95">
        <v>124487</v>
      </c>
      <c r="E202" s="95">
        <v>5433</v>
      </c>
      <c r="F202" s="95">
        <v>119054</v>
      </c>
      <c r="G202" s="95">
        <v>7376</v>
      </c>
      <c r="H202" s="121">
        <v>885</v>
      </c>
      <c r="I202" s="95">
        <v>75761</v>
      </c>
      <c r="J202" s="95">
        <v>700</v>
      </c>
      <c r="K202" s="95">
        <v>5694</v>
      </c>
      <c r="L202" s="95">
        <v>43390</v>
      </c>
      <c r="M202" s="101">
        <f t="shared" si="18"/>
        <v>125545</v>
      </c>
      <c r="N202" s="60" t="s">
        <v>27</v>
      </c>
      <c r="O202" s="152"/>
      <c r="P202" s="73"/>
      <c r="Q202" s="42"/>
      <c r="R202" s="42"/>
      <c r="S202" s="42"/>
    </row>
    <row r="203" spans="1:19" s="13" customFormat="1" ht="13.15" x14ac:dyDescent="0.4">
      <c r="A203" s="150"/>
      <c r="B203" s="58" t="s">
        <v>21</v>
      </c>
      <c r="C203" s="120">
        <v>1</v>
      </c>
      <c r="D203" s="95">
        <v>127562</v>
      </c>
      <c r="E203" s="95">
        <v>5412</v>
      </c>
      <c r="F203" s="95">
        <v>122150</v>
      </c>
      <c r="G203" s="95">
        <v>7398</v>
      </c>
      <c r="H203" s="121">
        <v>907</v>
      </c>
      <c r="I203" s="95">
        <v>78073</v>
      </c>
      <c r="J203" s="95">
        <v>700</v>
      </c>
      <c r="K203" s="95">
        <v>6888</v>
      </c>
      <c r="L203" s="95">
        <v>42980</v>
      </c>
      <c r="M203" s="101">
        <f t="shared" si="18"/>
        <v>128641</v>
      </c>
      <c r="N203" s="60" t="s">
        <v>39</v>
      </c>
      <c r="O203" s="152"/>
      <c r="P203" s="73"/>
      <c r="Q203" s="42"/>
      <c r="R203" s="42"/>
      <c r="S203" s="42"/>
    </row>
    <row r="204" spans="1:19" s="13" customFormat="1" ht="13.15" x14ac:dyDescent="0.4">
      <c r="A204" s="150"/>
      <c r="B204" s="58" t="s">
        <v>22</v>
      </c>
      <c r="C204" s="120">
        <v>0</v>
      </c>
      <c r="D204" s="95">
        <v>126573</v>
      </c>
      <c r="E204" s="95">
        <v>5444</v>
      </c>
      <c r="F204" s="95">
        <v>121129</v>
      </c>
      <c r="G204" s="95">
        <v>8300</v>
      </c>
      <c r="H204" s="121">
        <v>918</v>
      </c>
      <c r="I204" s="95">
        <v>76487</v>
      </c>
      <c r="J204" s="95">
        <v>700</v>
      </c>
      <c r="K204" s="95">
        <v>7814</v>
      </c>
      <c r="L204" s="95">
        <v>43510</v>
      </c>
      <c r="M204" s="101">
        <f t="shared" si="18"/>
        <v>128511</v>
      </c>
      <c r="N204" s="60" t="s">
        <v>32</v>
      </c>
      <c r="O204" s="152"/>
      <c r="P204" s="73"/>
      <c r="Q204" s="42"/>
      <c r="R204" s="42"/>
      <c r="S204" s="42"/>
    </row>
    <row r="205" spans="1:19" s="13" customFormat="1" ht="13.15" x14ac:dyDescent="0.4">
      <c r="A205" s="150"/>
      <c r="B205" s="58" t="s">
        <v>58</v>
      </c>
      <c r="C205" s="120">
        <v>0</v>
      </c>
      <c r="D205" s="95">
        <v>126952</v>
      </c>
      <c r="E205" s="95">
        <v>5464</v>
      </c>
      <c r="F205" s="95">
        <v>121488</v>
      </c>
      <c r="G205" s="95">
        <v>8970</v>
      </c>
      <c r="H205" s="121">
        <v>929</v>
      </c>
      <c r="I205" s="95">
        <v>77460</v>
      </c>
      <c r="J205" s="95">
        <v>700</v>
      </c>
      <c r="K205" s="95">
        <v>7337</v>
      </c>
      <c r="L205" s="95">
        <v>44032</v>
      </c>
      <c r="M205" s="101">
        <f t="shared" ref="M205:M210" si="19">SUM(I205:L205)</f>
        <v>129529</v>
      </c>
      <c r="N205" s="60" t="s">
        <v>58</v>
      </c>
      <c r="O205" s="152"/>
      <c r="P205" s="73"/>
      <c r="Q205" s="42"/>
      <c r="R205" s="42"/>
      <c r="S205" s="42"/>
    </row>
    <row r="206" spans="1:19" s="13" customFormat="1" ht="13.15" x14ac:dyDescent="0.4">
      <c r="A206" s="150"/>
      <c r="B206" s="58" t="s">
        <v>23</v>
      </c>
      <c r="C206" s="120">
        <v>0</v>
      </c>
      <c r="D206" s="95">
        <v>129587</v>
      </c>
      <c r="E206" s="95">
        <v>5525</v>
      </c>
      <c r="F206" s="95">
        <v>124062</v>
      </c>
      <c r="G206" s="95">
        <v>8966</v>
      </c>
      <c r="H206" s="121">
        <v>967</v>
      </c>
      <c r="I206" s="95">
        <v>79631</v>
      </c>
      <c r="J206" s="95">
        <v>700</v>
      </c>
      <c r="K206" s="95">
        <v>7108</v>
      </c>
      <c r="L206" s="95">
        <v>44624</v>
      </c>
      <c r="M206" s="101">
        <f t="shared" si="19"/>
        <v>132063</v>
      </c>
      <c r="N206" s="60" t="s">
        <v>23</v>
      </c>
      <c r="O206" s="152"/>
      <c r="P206" s="73"/>
      <c r="Q206" s="42"/>
      <c r="R206" s="42"/>
      <c r="S206" s="42"/>
    </row>
    <row r="207" spans="1:19" s="13" customFormat="1" ht="13.15" x14ac:dyDescent="0.4">
      <c r="A207" s="150"/>
      <c r="B207" s="58" t="s">
        <v>24</v>
      </c>
      <c r="C207" s="120">
        <v>0</v>
      </c>
      <c r="D207" s="95">
        <v>133808</v>
      </c>
      <c r="E207" s="95">
        <v>5564</v>
      </c>
      <c r="F207" s="95">
        <v>128244</v>
      </c>
      <c r="G207" s="95">
        <v>8931</v>
      </c>
      <c r="H207" s="121">
        <v>990</v>
      </c>
      <c r="I207" s="95">
        <v>83459</v>
      </c>
      <c r="J207" s="95">
        <v>700</v>
      </c>
      <c r="K207" s="95">
        <v>7057</v>
      </c>
      <c r="L207" s="95">
        <v>44969</v>
      </c>
      <c r="M207" s="101">
        <f t="shared" si="19"/>
        <v>136185</v>
      </c>
      <c r="N207" s="60" t="s">
        <v>29</v>
      </c>
      <c r="O207" s="152"/>
      <c r="P207" s="73"/>
      <c r="Q207" s="42"/>
      <c r="R207" s="42"/>
      <c r="S207" s="42"/>
    </row>
    <row r="208" spans="1:19" s="13" customFormat="1" ht="13.15" x14ac:dyDescent="0.4">
      <c r="A208" s="150"/>
      <c r="B208" s="58" t="s">
        <v>25</v>
      </c>
      <c r="C208" s="120">
        <v>0</v>
      </c>
      <c r="D208" s="95">
        <v>138974</v>
      </c>
      <c r="E208" s="95">
        <v>5513</v>
      </c>
      <c r="F208" s="95">
        <v>133460</v>
      </c>
      <c r="G208" s="95">
        <v>9139</v>
      </c>
      <c r="H208" s="121">
        <v>961</v>
      </c>
      <c r="I208" s="95">
        <v>87631</v>
      </c>
      <c r="J208" s="95">
        <v>700</v>
      </c>
      <c r="K208" s="95">
        <v>7342</v>
      </c>
      <c r="L208" s="95">
        <v>45966</v>
      </c>
      <c r="M208" s="101">
        <f t="shared" si="19"/>
        <v>141639</v>
      </c>
      <c r="N208" s="60" t="s">
        <v>25</v>
      </c>
      <c r="O208" s="152"/>
      <c r="P208" s="73"/>
      <c r="Q208" s="42"/>
      <c r="R208" s="42"/>
      <c r="S208" s="42"/>
    </row>
    <row r="209" spans="1:19" s="13" customFormat="1" ht="13.15" x14ac:dyDescent="0.4">
      <c r="A209" s="155"/>
      <c r="B209" s="58" t="s">
        <v>26</v>
      </c>
      <c r="C209" s="120">
        <v>0</v>
      </c>
      <c r="D209" s="95">
        <v>142929</v>
      </c>
      <c r="E209" s="95">
        <v>5484</v>
      </c>
      <c r="F209" s="95">
        <v>137444</v>
      </c>
      <c r="G209" s="95">
        <v>9034</v>
      </c>
      <c r="H209" s="121">
        <v>984</v>
      </c>
      <c r="I209" s="95">
        <v>90877</v>
      </c>
      <c r="J209" s="95">
        <v>700</v>
      </c>
      <c r="K209" s="95">
        <v>7765</v>
      </c>
      <c r="L209" s="95">
        <v>46153</v>
      </c>
      <c r="M209" s="101">
        <f t="shared" si="19"/>
        <v>145495</v>
      </c>
      <c r="N209" s="72" t="s">
        <v>26</v>
      </c>
      <c r="O209" s="153"/>
      <c r="P209" s="73"/>
      <c r="Q209" s="42"/>
      <c r="R209" s="42"/>
      <c r="S209" s="42"/>
    </row>
    <row r="210" spans="1:19" s="13" customFormat="1" ht="13.15" x14ac:dyDescent="0.4">
      <c r="A210" s="139">
        <v>2026</v>
      </c>
      <c r="B210" s="140" t="s">
        <v>16</v>
      </c>
      <c r="C210" s="141">
        <v>0</v>
      </c>
      <c r="D210" s="142">
        <v>141880</v>
      </c>
      <c r="E210" s="142">
        <v>5656</v>
      </c>
      <c r="F210" s="142">
        <v>136224</v>
      </c>
      <c r="G210" s="142">
        <v>9228</v>
      </c>
      <c r="H210" s="143">
        <v>1028</v>
      </c>
      <c r="I210" s="142">
        <v>89878</v>
      </c>
      <c r="J210" s="142">
        <v>600</v>
      </c>
      <c r="K210" s="142">
        <v>7392</v>
      </c>
      <c r="L210" s="142">
        <v>46554</v>
      </c>
      <c r="M210" s="144">
        <f t="shared" si="19"/>
        <v>144424</v>
      </c>
      <c r="N210" s="72" t="s">
        <v>16</v>
      </c>
      <c r="O210" s="137">
        <v>2026</v>
      </c>
      <c r="P210" s="73"/>
      <c r="Q210" s="42"/>
      <c r="R210" s="42"/>
      <c r="S210" s="42"/>
    </row>
    <row r="211" spans="1:19" s="10" customFormat="1" ht="26.25" customHeight="1" x14ac:dyDescent="0.4">
      <c r="A211" s="158"/>
      <c r="B211" s="158"/>
      <c r="C211" s="156" t="s">
        <v>40</v>
      </c>
      <c r="D211" s="156"/>
      <c r="E211" s="156"/>
      <c r="F211" s="156"/>
      <c r="G211" s="156"/>
      <c r="H211" s="156"/>
      <c r="I211" s="156"/>
      <c r="J211" s="156"/>
      <c r="K211" s="156"/>
      <c r="L211" s="156"/>
      <c r="M211" s="46"/>
      <c r="N211" s="157"/>
      <c r="O211" s="157"/>
      <c r="P211" s="28"/>
      <c r="R211" s="132"/>
    </row>
    <row r="212" spans="1:19" s="10" customFormat="1" ht="38.25" x14ac:dyDescent="0.35">
      <c r="A212" s="158"/>
      <c r="B212" s="158"/>
      <c r="C212" s="47" t="s">
        <v>52</v>
      </c>
      <c r="D212" s="47" t="s">
        <v>63</v>
      </c>
      <c r="E212" s="47" t="s">
        <v>64</v>
      </c>
      <c r="F212" s="47" t="s">
        <v>65</v>
      </c>
      <c r="G212" s="47" t="s">
        <v>41</v>
      </c>
      <c r="H212" s="47" t="s">
        <v>59</v>
      </c>
      <c r="I212" s="47" t="s">
        <v>42</v>
      </c>
      <c r="J212" s="47" t="s">
        <v>80</v>
      </c>
      <c r="K212" s="47" t="s">
        <v>31</v>
      </c>
      <c r="L212" s="47" t="s">
        <v>43</v>
      </c>
      <c r="M212" s="47" t="s">
        <v>30</v>
      </c>
      <c r="N212" s="157"/>
      <c r="O212" s="157"/>
    </row>
    <row r="213" spans="1:19" s="10" customFormat="1" ht="20.25" x14ac:dyDescent="0.35">
      <c r="A213" s="158"/>
      <c r="B213" s="158"/>
      <c r="C213" s="50">
        <v>1</v>
      </c>
      <c r="D213" s="50">
        <v>2</v>
      </c>
      <c r="E213" s="50" t="s">
        <v>37</v>
      </c>
      <c r="F213" s="50" t="s">
        <v>38</v>
      </c>
      <c r="G213" s="50">
        <v>3</v>
      </c>
      <c r="H213" s="50">
        <v>4</v>
      </c>
      <c r="I213" s="50">
        <v>5</v>
      </c>
      <c r="J213" s="50">
        <v>6</v>
      </c>
      <c r="K213" s="50">
        <v>7</v>
      </c>
      <c r="L213" s="50">
        <v>8</v>
      </c>
      <c r="M213" s="50" t="s">
        <v>79</v>
      </c>
      <c r="N213" s="157"/>
      <c r="O213" s="157"/>
      <c r="P213" s="11"/>
    </row>
    <row r="214" spans="1:19" ht="13.15" x14ac:dyDescent="0.4">
      <c r="B214" s="89" t="s">
        <v>56</v>
      </c>
      <c r="C214" s="26"/>
      <c r="D214" s="6"/>
      <c r="E214" s="6"/>
      <c r="F214" s="6"/>
      <c r="G214" s="24"/>
      <c r="H214" s="24"/>
      <c r="I214" s="6"/>
      <c r="J214" s="6"/>
      <c r="L214" s="69"/>
      <c r="M214" s="69"/>
      <c r="N214" s="69"/>
      <c r="O214" s="65" t="s">
        <v>55</v>
      </c>
      <c r="P214" s="23"/>
      <c r="Q214" s="11"/>
    </row>
    <row r="215" spans="1:19" ht="13.15" x14ac:dyDescent="0.4">
      <c r="B215" s="70" t="s">
        <v>57</v>
      </c>
      <c r="C215" s="70"/>
      <c r="D215" s="70"/>
      <c r="E215" s="70"/>
      <c r="F215" s="6"/>
      <c r="G215" s="24"/>
      <c r="H215" s="24"/>
      <c r="I215" s="6"/>
      <c r="J215" s="6"/>
      <c r="K215" s="27"/>
      <c r="L215" s="27"/>
      <c r="M215" s="6"/>
      <c r="N215" s="10"/>
      <c r="O215" s="64" t="s">
        <v>66</v>
      </c>
      <c r="Q215" s="11"/>
    </row>
    <row r="216" spans="1:19" ht="13.15" x14ac:dyDescent="0.4">
      <c r="D216" s="117"/>
      <c r="E216" s="117"/>
      <c r="F216" s="117"/>
      <c r="G216" s="25"/>
      <c r="H216" s="25"/>
      <c r="I216" s="19"/>
      <c r="J216" s="19"/>
      <c r="L216" s="5"/>
      <c r="M216" s="5"/>
      <c r="N216" s="5"/>
      <c r="O216" s="5"/>
      <c r="Q216" s="11"/>
    </row>
    <row r="217" spans="1:19" x14ac:dyDescent="0.35">
      <c r="C217" s="117"/>
      <c r="D217" s="117"/>
      <c r="E217" s="117"/>
      <c r="F217" s="117"/>
      <c r="H217" s="117"/>
    </row>
    <row r="218" spans="1:19" x14ac:dyDescent="0.35">
      <c r="C218" s="117"/>
      <c r="D218" s="117"/>
      <c r="E218" s="117"/>
      <c r="F218" s="117"/>
    </row>
    <row r="219" spans="1:19" x14ac:dyDescent="0.35">
      <c r="D219" s="117"/>
      <c r="E219" s="117"/>
      <c r="F219" s="117"/>
      <c r="J219" s="117"/>
    </row>
    <row r="220" spans="1:19" x14ac:dyDescent="0.35">
      <c r="D220" s="117"/>
      <c r="E220" s="117"/>
      <c r="F220" s="117"/>
      <c r="G220" s="117"/>
      <c r="J220" s="117"/>
    </row>
    <row r="221" spans="1:19" x14ac:dyDescent="0.35">
      <c r="D221" s="117"/>
      <c r="E221" s="117"/>
      <c r="F221" s="117"/>
      <c r="J221" s="117"/>
    </row>
    <row r="222" spans="1:19" x14ac:dyDescent="0.35">
      <c r="D222" s="117"/>
      <c r="E222" s="117"/>
      <c r="F222" s="117"/>
    </row>
    <row r="223" spans="1:19" x14ac:dyDescent="0.35">
      <c r="D223" s="117"/>
      <c r="E223" s="117"/>
      <c r="F223" s="117"/>
    </row>
    <row r="224" spans="1:19" x14ac:dyDescent="0.35">
      <c r="D224" s="117"/>
      <c r="E224" s="117"/>
      <c r="F224" s="117"/>
    </row>
    <row r="225" spans="4:6" x14ac:dyDescent="0.35">
      <c r="D225" s="117"/>
      <c r="E225" s="117"/>
      <c r="F225" s="117"/>
    </row>
    <row r="226" spans="4:6" x14ac:dyDescent="0.35">
      <c r="D226" s="117"/>
      <c r="E226" s="117"/>
      <c r="F226" s="117"/>
    </row>
    <row r="227" spans="4:6" x14ac:dyDescent="0.35">
      <c r="D227" s="117"/>
      <c r="E227" s="117"/>
      <c r="F227" s="117"/>
    </row>
    <row r="228" spans="4:6" x14ac:dyDescent="0.35">
      <c r="D228" s="117"/>
      <c r="E228" s="117"/>
      <c r="F228" s="117"/>
    </row>
    <row r="229" spans="4:6" x14ac:dyDescent="0.35">
      <c r="D229" s="117"/>
      <c r="E229" s="117"/>
      <c r="F229" s="117"/>
    </row>
    <row r="230" spans="4:6" x14ac:dyDescent="0.35">
      <c r="D230" s="117"/>
      <c r="E230" s="117"/>
      <c r="F230" s="117"/>
    </row>
    <row r="231" spans="4:6" x14ac:dyDescent="0.35">
      <c r="D231" s="117"/>
      <c r="E231" s="117"/>
      <c r="F231" s="117"/>
    </row>
    <row r="232" spans="4:6" x14ac:dyDescent="0.35">
      <c r="D232" s="117"/>
      <c r="E232" s="117"/>
      <c r="F232" s="117"/>
    </row>
    <row r="233" spans="4:6" x14ac:dyDescent="0.35">
      <c r="D233" s="117"/>
      <c r="E233" s="117"/>
      <c r="F233" s="117"/>
    </row>
    <row r="234" spans="4:6" x14ac:dyDescent="0.35">
      <c r="D234" s="117"/>
      <c r="E234" s="117"/>
      <c r="F234" s="117"/>
    </row>
    <row r="235" spans="4:6" x14ac:dyDescent="0.35">
      <c r="D235" s="117"/>
      <c r="E235" s="117"/>
      <c r="F235" s="117"/>
    </row>
  </sheetData>
  <mergeCells count="46">
    <mergeCell ref="O42:O53"/>
    <mergeCell ref="A42:A53"/>
    <mergeCell ref="A126:A137"/>
    <mergeCell ref="A66:A77"/>
    <mergeCell ref="O78:O89"/>
    <mergeCell ref="O66:O77"/>
    <mergeCell ref="A54:A65"/>
    <mergeCell ref="A78:A89"/>
    <mergeCell ref="A90:A101"/>
    <mergeCell ref="O114:O125"/>
    <mergeCell ref="O54:O65"/>
    <mergeCell ref="O90:O101"/>
    <mergeCell ref="A102:A113"/>
    <mergeCell ref="O102:O113"/>
    <mergeCell ref="A114:A125"/>
    <mergeCell ref="O126:O137"/>
    <mergeCell ref="A1:F1"/>
    <mergeCell ref="I1:O1"/>
    <mergeCell ref="A2:F2"/>
    <mergeCell ref="I2:O2"/>
    <mergeCell ref="A6:A17"/>
    <mergeCell ref="I3:L3"/>
    <mergeCell ref="A3:B4"/>
    <mergeCell ref="C3:H3"/>
    <mergeCell ref="O30:O41"/>
    <mergeCell ref="N3:O4"/>
    <mergeCell ref="O6:O17"/>
    <mergeCell ref="A30:A41"/>
    <mergeCell ref="A18:A29"/>
    <mergeCell ref="O18:O29"/>
    <mergeCell ref="A174:A185"/>
    <mergeCell ref="O174:O185"/>
    <mergeCell ref="A186:A197"/>
    <mergeCell ref="O186:O197"/>
    <mergeCell ref="C211:H211"/>
    <mergeCell ref="I211:L211"/>
    <mergeCell ref="N211:O213"/>
    <mergeCell ref="A211:B213"/>
    <mergeCell ref="A198:A209"/>
    <mergeCell ref="O198:O209"/>
    <mergeCell ref="A138:A149"/>
    <mergeCell ref="O138:O149"/>
    <mergeCell ref="O150:O161"/>
    <mergeCell ref="A150:A161"/>
    <mergeCell ref="A162:A173"/>
    <mergeCell ref="O162:O173"/>
  </mergeCells>
  <phoneticPr fontId="0" type="noConversion"/>
  <pageMargins left="0.7" right="0.7" top="0.75" bottom="0.75" header="0.3" footer="0.3"/>
  <pageSetup scale="55" orientation="landscape" r:id="rId1"/>
  <ignoredErrors>
    <ignoredError sqref="M6:M99 M101:M162 M173:M185 M163:M171 M189:M190 M186:M188 M191:M209" formulaRange="1"/>
    <ignoredError sqref="M172" formula="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4"/>
  <sheetViews>
    <sheetView zoomScaleNormal="100" workbookViewId="0">
      <selection activeCell="H36" sqref="H36"/>
    </sheetView>
  </sheetViews>
  <sheetFormatPr defaultColWidth="9.1328125" defaultRowHeight="12.75" x14ac:dyDescent="0.35"/>
  <cols>
    <col min="1" max="1" width="5.86328125" style="20" customWidth="1"/>
    <col min="2" max="2" width="10.59765625" style="20" bestFit="1" customWidth="1"/>
    <col min="3" max="3" width="10.86328125" style="20" bestFit="1" customWidth="1"/>
    <col min="4" max="4" width="10.59765625" style="20" bestFit="1" customWidth="1"/>
    <col min="5" max="5" width="10.1328125" style="20" bestFit="1" customWidth="1"/>
    <col min="6" max="6" width="9.73046875" style="20" bestFit="1" customWidth="1"/>
    <col min="7" max="7" width="10.265625" style="20" customWidth="1"/>
    <col min="8" max="8" width="10.59765625" style="20" bestFit="1" customWidth="1"/>
    <col min="9" max="10" width="10.73046875" style="20" bestFit="1" customWidth="1"/>
    <col min="11" max="12" width="12.1328125" style="20" bestFit="1" customWidth="1"/>
    <col min="13" max="13" width="10.73046875" style="20" bestFit="1" customWidth="1"/>
    <col min="14" max="16384" width="9.1328125" style="20"/>
  </cols>
  <sheetData>
    <row r="1" spans="1:17" s="3" customFormat="1" x14ac:dyDescent="0.35">
      <c r="A1" s="4"/>
    </row>
    <row r="2" spans="1:17" s="7" customFormat="1" ht="13.15" x14ac:dyDescent="0.4">
      <c r="A2" s="30" t="s">
        <v>69</v>
      </c>
      <c r="B2" s="30"/>
      <c r="C2" s="30"/>
      <c r="D2" s="30"/>
      <c r="E2" s="30"/>
      <c r="F2" s="30"/>
      <c r="G2" s="34"/>
      <c r="H2" s="34"/>
      <c r="I2" s="34"/>
      <c r="J2" s="173" t="s">
        <v>70</v>
      </c>
      <c r="K2" s="173"/>
      <c r="L2" s="173"/>
      <c r="M2" s="173"/>
      <c r="N2" s="2"/>
      <c r="O2" s="2"/>
      <c r="P2" s="2"/>
      <c r="Q2" s="2"/>
    </row>
    <row r="3" spans="1:17" s="7" customFormat="1" ht="13.15" x14ac:dyDescent="0.4">
      <c r="A3" s="31" t="s">
        <v>0</v>
      </c>
      <c r="B3" s="32"/>
      <c r="C3" s="32"/>
      <c r="D3" s="32"/>
      <c r="E3" s="32"/>
      <c r="F3" s="32"/>
      <c r="G3" s="35"/>
      <c r="H3" s="35"/>
      <c r="I3" s="36"/>
      <c r="J3" s="36"/>
      <c r="K3" s="35"/>
      <c r="L3" s="35"/>
      <c r="M3" s="29" t="s">
        <v>33</v>
      </c>
      <c r="N3" s="2"/>
      <c r="O3" s="2"/>
      <c r="P3" s="2"/>
      <c r="Q3" s="2"/>
    </row>
    <row r="4" spans="1:17" s="8" customFormat="1" ht="13.15" x14ac:dyDescent="0.4">
      <c r="A4" s="74"/>
      <c r="B4" s="52" t="s">
        <v>1</v>
      </c>
      <c r="C4" s="52" t="s">
        <v>2</v>
      </c>
      <c r="D4" s="52" t="s">
        <v>3</v>
      </c>
      <c r="E4" s="52" t="s">
        <v>4</v>
      </c>
      <c r="F4" s="52" t="s">
        <v>5</v>
      </c>
      <c r="G4" s="52" t="s">
        <v>6</v>
      </c>
      <c r="H4" s="52" t="s">
        <v>7</v>
      </c>
      <c r="I4" s="52" t="s">
        <v>8</v>
      </c>
      <c r="J4" s="52" t="s">
        <v>9</v>
      </c>
      <c r="K4" s="52" t="s">
        <v>10</v>
      </c>
      <c r="L4" s="52" t="s">
        <v>11</v>
      </c>
      <c r="M4" s="53" t="s">
        <v>12</v>
      </c>
    </row>
    <row r="5" spans="1:17" s="22" customFormat="1" x14ac:dyDescent="0.35">
      <c r="A5" s="61">
        <v>2009</v>
      </c>
      <c r="B5" s="90">
        <v>77147</v>
      </c>
      <c r="C5" s="90">
        <v>77226</v>
      </c>
      <c r="D5" s="90">
        <v>76245</v>
      </c>
      <c r="E5" s="91">
        <v>77118</v>
      </c>
      <c r="F5" s="91">
        <v>78601</v>
      </c>
      <c r="G5" s="91">
        <v>75401</v>
      </c>
      <c r="H5" s="91">
        <v>74880</v>
      </c>
      <c r="I5" s="91">
        <v>73624</v>
      </c>
      <c r="J5" s="91">
        <v>73042</v>
      </c>
      <c r="K5" s="91">
        <v>72167</v>
      </c>
      <c r="L5" s="91">
        <v>71588</v>
      </c>
      <c r="M5" s="92">
        <v>70550</v>
      </c>
      <c r="N5" s="9"/>
      <c r="O5" s="12"/>
    </row>
    <row r="6" spans="1:17" s="22" customFormat="1" x14ac:dyDescent="0.35">
      <c r="A6" s="61">
        <v>2010</v>
      </c>
      <c r="B6" s="90">
        <v>69062</v>
      </c>
      <c r="C6" s="90">
        <v>67182</v>
      </c>
      <c r="D6" s="90">
        <v>69181</v>
      </c>
      <c r="E6" s="91">
        <v>67279</v>
      </c>
      <c r="F6" s="91">
        <v>63396</v>
      </c>
      <c r="G6" s="91">
        <v>62462</v>
      </c>
      <c r="H6" s="91">
        <v>60741</v>
      </c>
      <c r="I6" s="91">
        <v>58660</v>
      </c>
      <c r="J6" s="91">
        <v>56875</v>
      </c>
      <c r="K6" s="91">
        <v>54962</v>
      </c>
      <c r="L6" s="91">
        <v>50471</v>
      </c>
      <c r="M6" s="92">
        <v>50425</v>
      </c>
      <c r="N6" s="9"/>
      <c r="O6" s="12"/>
    </row>
    <row r="7" spans="1:17" s="22" customFormat="1" x14ac:dyDescent="0.35">
      <c r="A7" s="61">
        <v>2011</v>
      </c>
      <c r="B7" s="90">
        <v>49224</v>
      </c>
      <c r="C7" s="90">
        <v>47930</v>
      </c>
      <c r="D7" s="90">
        <v>46408</v>
      </c>
      <c r="E7" s="90">
        <v>45777</v>
      </c>
      <c r="F7" s="91">
        <v>46724</v>
      </c>
      <c r="G7" s="91">
        <v>44771</v>
      </c>
      <c r="H7" s="91">
        <v>43787</v>
      </c>
      <c r="I7" s="91">
        <v>42814</v>
      </c>
      <c r="J7" s="91">
        <v>42033</v>
      </c>
      <c r="K7" s="91">
        <v>41549</v>
      </c>
      <c r="L7" s="91">
        <v>41931</v>
      </c>
      <c r="M7" s="93">
        <v>40608</v>
      </c>
    </row>
    <row r="8" spans="1:17" s="22" customFormat="1" x14ac:dyDescent="0.35">
      <c r="A8" s="61">
        <v>2012</v>
      </c>
      <c r="B8" s="90">
        <v>41350</v>
      </c>
      <c r="C8" s="90">
        <v>40270</v>
      </c>
      <c r="D8" s="90">
        <v>39830</v>
      </c>
      <c r="E8" s="90">
        <v>39387</v>
      </c>
      <c r="F8" s="91">
        <v>35903</v>
      </c>
      <c r="G8" s="90">
        <v>35238</v>
      </c>
      <c r="H8" s="91">
        <v>34685</v>
      </c>
      <c r="I8" s="91">
        <v>34327</v>
      </c>
      <c r="J8" s="91">
        <v>34233</v>
      </c>
      <c r="K8" s="91">
        <v>33791</v>
      </c>
      <c r="L8" s="91">
        <v>34769</v>
      </c>
      <c r="M8" s="92">
        <v>34060</v>
      </c>
      <c r="N8" s="21"/>
      <c r="O8" s="12"/>
    </row>
    <row r="9" spans="1:17" x14ac:dyDescent="0.35">
      <c r="A9" s="61">
        <v>2013</v>
      </c>
      <c r="B9" s="91">
        <v>40376</v>
      </c>
      <c r="C9" s="91">
        <v>40106</v>
      </c>
      <c r="D9" s="91">
        <v>39591</v>
      </c>
      <c r="E9" s="91">
        <v>39602</v>
      </c>
      <c r="F9" s="91">
        <v>40035</v>
      </c>
      <c r="G9" s="91">
        <v>39847</v>
      </c>
      <c r="H9" s="90">
        <v>39808</v>
      </c>
      <c r="I9" s="90">
        <v>37522</v>
      </c>
      <c r="J9" s="90">
        <v>35843</v>
      </c>
      <c r="K9" s="90">
        <v>35819</v>
      </c>
      <c r="L9" s="90">
        <v>35626</v>
      </c>
      <c r="M9" s="93">
        <v>36712</v>
      </c>
      <c r="N9" s="22"/>
    </row>
    <row r="10" spans="1:17" x14ac:dyDescent="0.35">
      <c r="A10" s="62">
        <v>2014</v>
      </c>
      <c r="B10" s="91">
        <v>37225</v>
      </c>
      <c r="C10" s="91">
        <v>37720</v>
      </c>
      <c r="D10" s="91">
        <v>38324</v>
      </c>
      <c r="E10" s="91">
        <v>38852</v>
      </c>
      <c r="F10" s="90">
        <v>39031</v>
      </c>
      <c r="G10" s="90">
        <v>39408</v>
      </c>
      <c r="H10" s="90">
        <v>39023</v>
      </c>
      <c r="I10" s="90">
        <v>36220</v>
      </c>
      <c r="J10" s="90">
        <v>36769</v>
      </c>
      <c r="K10" s="90">
        <v>37596</v>
      </c>
      <c r="L10" s="90">
        <v>38592</v>
      </c>
      <c r="M10" s="93">
        <v>39291</v>
      </c>
      <c r="N10" s="22"/>
    </row>
    <row r="11" spans="1:17" x14ac:dyDescent="0.35">
      <c r="A11" s="62">
        <v>2015</v>
      </c>
      <c r="B11" s="90">
        <v>39287</v>
      </c>
      <c r="C11" s="90">
        <v>39851</v>
      </c>
      <c r="D11" s="90">
        <v>41452</v>
      </c>
      <c r="E11" s="90">
        <v>43014</v>
      </c>
      <c r="F11" s="90">
        <v>46203</v>
      </c>
      <c r="G11" s="90">
        <v>45234</v>
      </c>
      <c r="H11" s="90">
        <v>44763</v>
      </c>
      <c r="I11" s="90">
        <v>44472</v>
      </c>
      <c r="J11" s="94">
        <v>46793</v>
      </c>
      <c r="K11" s="90">
        <v>46895</v>
      </c>
      <c r="L11" s="90">
        <v>48202</v>
      </c>
      <c r="M11" s="93">
        <v>48547</v>
      </c>
      <c r="N11" s="22"/>
    </row>
    <row r="12" spans="1:17" x14ac:dyDescent="0.35">
      <c r="A12" s="62">
        <v>2016</v>
      </c>
      <c r="B12" s="90">
        <v>48373</v>
      </c>
      <c r="C12" s="90">
        <v>50469</v>
      </c>
      <c r="D12" s="90">
        <v>52148</v>
      </c>
      <c r="E12" s="90">
        <v>52449</v>
      </c>
      <c r="F12" s="90">
        <v>54505</v>
      </c>
      <c r="G12" s="90">
        <v>52006</v>
      </c>
      <c r="H12" s="90">
        <v>51073</v>
      </c>
      <c r="I12" s="90">
        <v>50492</v>
      </c>
      <c r="J12" s="90">
        <v>51185</v>
      </c>
      <c r="K12" s="90">
        <v>51721</v>
      </c>
      <c r="L12" s="90">
        <v>52355</v>
      </c>
      <c r="M12" s="93">
        <v>53987</v>
      </c>
      <c r="N12" s="22"/>
    </row>
    <row r="13" spans="1:17" x14ac:dyDescent="0.35">
      <c r="A13" s="62">
        <v>2017</v>
      </c>
      <c r="B13" s="90">
        <v>53670</v>
      </c>
      <c r="C13" s="90">
        <v>53895</v>
      </c>
      <c r="D13" s="90">
        <v>56107</v>
      </c>
      <c r="E13" s="90">
        <v>56922</v>
      </c>
      <c r="F13" s="90">
        <v>57032</v>
      </c>
      <c r="G13" s="90">
        <v>57778</v>
      </c>
      <c r="H13" s="90">
        <v>56971</v>
      </c>
      <c r="I13" s="90">
        <v>56644</v>
      </c>
      <c r="J13" s="90">
        <v>57374</v>
      </c>
      <c r="K13" s="90">
        <v>57711</v>
      </c>
      <c r="L13" s="90">
        <v>62019</v>
      </c>
      <c r="M13" s="93">
        <v>60132</v>
      </c>
      <c r="N13" s="22"/>
    </row>
    <row r="14" spans="1:17" x14ac:dyDescent="0.35">
      <c r="A14" s="62">
        <v>2018</v>
      </c>
      <c r="B14" s="90">
        <v>59869</v>
      </c>
      <c r="C14" s="90">
        <v>60723</v>
      </c>
      <c r="D14" s="90">
        <v>62357</v>
      </c>
      <c r="E14" s="90">
        <v>62912</v>
      </c>
      <c r="F14" s="90">
        <v>64966</v>
      </c>
      <c r="G14" s="90">
        <v>64237</v>
      </c>
      <c r="H14" s="90">
        <v>63240</v>
      </c>
      <c r="I14" s="90">
        <v>62415</v>
      </c>
      <c r="J14" s="90">
        <v>62173</v>
      </c>
      <c r="K14" s="90">
        <v>62918</v>
      </c>
      <c r="L14" s="90">
        <v>63482</v>
      </c>
      <c r="M14" s="93">
        <v>64834</v>
      </c>
      <c r="N14" s="22"/>
    </row>
    <row r="15" spans="1:17" x14ac:dyDescent="0.35">
      <c r="A15" s="62">
        <v>2019</v>
      </c>
      <c r="B15" s="90">
        <v>64108</v>
      </c>
      <c r="C15" s="90">
        <v>64988</v>
      </c>
      <c r="D15" s="90">
        <v>66137</v>
      </c>
      <c r="E15" s="90">
        <v>67441</v>
      </c>
      <c r="F15" s="90">
        <v>68497</v>
      </c>
      <c r="G15" s="90">
        <v>68368</v>
      </c>
      <c r="H15" s="90">
        <v>68048</v>
      </c>
      <c r="I15" s="90">
        <v>67266</v>
      </c>
      <c r="J15" s="90">
        <v>67293</v>
      </c>
      <c r="K15" s="90">
        <v>70127</v>
      </c>
      <c r="L15" s="90">
        <v>70739</v>
      </c>
      <c r="M15" s="93">
        <v>68643</v>
      </c>
      <c r="N15" s="22"/>
    </row>
    <row r="16" spans="1:17" x14ac:dyDescent="0.35">
      <c r="A16" s="62">
        <v>2020</v>
      </c>
      <c r="B16" s="90">
        <v>68778</v>
      </c>
      <c r="C16" s="90">
        <v>71418</v>
      </c>
      <c r="D16" s="90">
        <v>70408</v>
      </c>
      <c r="E16" s="90">
        <v>71369</v>
      </c>
      <c r="F16" s="90">
        <v>71141</v>
      </c>
      <c r="G16" s="90">
        <v>73154</v>
      </c>
      <c r="H16" s="90">
        <v>71555</v>
      </c>
      <c r="I16" s="90">
        <v>69837</v>
      </c>
      <c r="J16" s="90">
        <v>72315</v>
      </c>
      <c r="K16" s="90">
        <v>71803</v>
      </c>
      <c r="L16" s="90">
        <v>71111</v>
      </c>
      <c r="M16" s="93">
        <v>74878</v>
      </c>
      <c r="N16" s="22"/>
    </row>
    <row r="17" spans="1:16" x14ac:dyDescent="0.35">
      <c r="A17" s="62">
        <v>2021</v>
      </c>
      <c r="B17" s="90">
        <v>73877</v>
      </c>
      <c r="C17" s="90">
        <v>74039</v>
      </c>
      <c r="D17" s="90">
        <v>75053</v>
      </c>
      <c r="E17" s="90">
        <v>75379</v>
      </c>
      <c r="F17" s="90">
        <v>74174</v>
      </c>
      <c r="G17" s="90">
        <v>71679</v>
      </c>
      <c r="H17" s="90">
        <v>70939</v>
      </c>
      <c r="I17" s="90">
        <v>69881</v>
      </c>
      <c r="J17" s="90">
        <v>69474</v>
      </c>
      <c r="K17" s="90">
        <v>69573</v>
      </c>
      <c r="L17" s="90">
        <v>69067</v>
      </c>
      <c r="M17" s="93">
        <v>66823</v>
      </c>
      <c r="N17" s="22"/>
    </row>
    <row r="18" spans="1:16" x14ac:dyDescent="0.35">
      <c r="A18" s="62">
        <v>2022</v>
      </c>
      <c r="B18" s="90">
        <v>70361</v>
      </c>
      <c r="C18" s="90">
        <v>66537</v>
      </c>
      <c r="D18" s="90">
        <v>66995</v>
      </c>
      <c r="E18" s="90">
        <v>67451</v>
      </c>
      <c r="F18" s="90">
        <v>68230</v>
      </c>
      <c r="G18" s="90">
        <v>68775</v>
      </c>
      <c r="H18" s="90">
        <v>68360</v>
      </c>
      <c r="I18" s="90">
        <v>67578</v>
      </c>
      <c r="J18" s="90">
        <v>68509</v>
      </c>
      <c r="K18" s="90">
        <v>69434</v>
      </c>
      <c r="L18" s="90">
        <v>70357</v>
      </c>
      <c r="M18" s="93">
        <v>72388</v>
      </c>
      <c r="N18" s="22"/>
    </row>
    <row r="19" spans="1:16" x14ac:dyDescent="0.35">
      <c r="A19" s="62">
        <v>2023</v>
      </c>
      <c r="B19" s="90">
        <v>72839</v>
      </c>
      <c r="C19" s="90">
        <v>75387</v>
      </c>
      <c r="D19" s="90">
        <v>78032</v>
      </c>
      <c r="E19" s="90">
        <v>79608</v>
      </c>
      <c r="F19" s="90">
        <v>80235</v>
      </c>
      <c r="G19" s="90">
        <v>81674</v>
      </c>
      <c r="H19" s="90">
        <v>80811</v>
      </c>
      <c r="I19" s="90">
        <v>79757</v>
      </c>
      <c r="J19" s="90">
        <v>80297</v>
      </c>
      <c r="K19" s="90">
        <v>81173</v>
      </c>
      <c r="L19" s="90">
        <v>82297</v>
      </c>
      <c r="M19" s="93">
        <v>84630</v>
      </c>
      <c r="N19" s="22"/>
    </row>
    <row r="20" spans="1:16" x14ac:dyDescent="0.35">
      <c r="A20" s="62">
        <v>2024</v>
      </c>
      <c r="B20" s="90">
        <v>90378</v>
      </c>
      <c r="C20" s="90">
        <v>92182</v>
      </c>
      <c r="D20" s="90">
        <v>95297</v>
      </c>
      <c r="E20" s="90">
        <v>98313</v>
      </c>
      <c r="F20" s="90">
        <v>99191</v>
      </c>
      <c r="G20" s="90">
        <v>100466</v>
      </c>
      <c r="H20" s="90">
        <v>99588</v>
      </c>
      <c r="I20" s="90">
        <v>99777</v>
      </c>
      <c r="J20" s="90">
        <f>+'Agregatni bilans'!D194</f>
        <v>101158</v>
      </c>
      <c r="K20" s="90">
        <f>+'Agregatni bilans'!D195</f>
        <v>104699</v>
      </c>
      <c r="L20" s="90">
        <f>+'Agregatni bilans'!D196</f>
        <v>108047</v>
      </c>
      <c r="M20" s="93">
        <v>110595</v>
      </c>
      <c r="N20" s="22"/>
    </row>
    <row r="21" spans="1:16" x14ac:dyDescent="0.35">
      <c r="A21" s="62">
        <v>2025</v>
      </c>
      <c r="B21" s="90">
        <v>110590</v>
      </c>
      <c r="C21" s="90">
        <v>113667</v>
      </c>
      <c r="D21" s="90">
        <v>120106</v>
      </c>
      <c r="E21" s="90">
        <v>122366</v>
      </c>
      <c r="F21" s="90">
        <v>124487</v>
      </c>
      <c r="G21" s="90">
        <v>127562</v>
      </c>
      <c r="H21" s="90">
        <v>126573</v>
      </c>
      <c r="I21" s="90">
        <v>126952</v>
      </c>
      <c r="J21" s="90">
        <v>129587</v>
      </c>
      <c r="K21" s="90">
        <v>133808</v>
      </c>
      <c r="L21" s="90">
        <v>138974</v>
      </c>
      <c r="M21" s="93">
        <v>142929</v>
      </c>
      <c r="N21" s="22"/>
    </row>
    <row r="22" spans="1:16" x14ac:dyDescent="0.35">
      <c r="A22" s="62">
        <v>2026</v>
      </c>
      <c r="B22" s="90">
        <v>141880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3"/>
      <c r="N22" s="22"/>
    </row>
    <row r="23" spans="1:16" ht="12.75" customHeight="1" x14ac:dyDescent="0.4">
      <c r="A23" s="70" t="s">
        <v>57</v>
      </c>
      <c r="B23" s="70"/>
      <c r="C23" s="70"/>
      <c r="D23" s="70"/>
      <c r="E23" s="70"/>
      <c r="F23" s="63"/>
      <c r="G23" s="73"/>
      <c r="H23" s="73"/>
      <c r="I23" s="73"/>
      <c r="J23" s="73"/>
      <c r="K23" s="5"/>
      <c r="L23" s="5"/>
      <c r="M23" s="64" t="s">
        <v>66</v>
      </c>
      <c r="N23" s="5"/>
      <c r="O23" s="5"/>
      <c r="P23" s="5"/>
    </row>
    <row r="24" spans="1:16" ht="13.15" x14ac:dyDescent="0.35">
      <c r="C24" s="39"/>
      <c r="D24" s="39"/>
      <c r="E24" s="39"/>
      <c r="F24" s="39"/>
      <c r="G24" s="39"/>
      <c r="H24" s="39"/>
      <c r="I24" s="39"/>
    </row>
  </sheetData>
  <mergeCells count="1">
    <mergeCell ref="J2:M2"/>
  </mergeCells>
  <phoneticPr fontId="2" type="noConversion"/>
  <pageMargins left="0.33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45"/>
  <sheetViews>
    <sheetView zoomScaleNormal="100" workbookViewId="0">
      <pane ySplit="5" topLeftCell="A186" activePane="bottomLeft" state="frozen"/>
      <selection activeCell="B1" sqref="B1"/>
      <selection pane="bottomLeft" activeCell="Q205" sqref="Q205"/>
    </sheetView>
  </sheetViews>
  <sheetFormatPr defaultColWidth="9.1328125" defaultRowHeight="13.15" x14ac:dyDescent="0.4"/>
  <cols>
    <col min="1" max="1" width="8.3984375" style="17" customWidth="1"/>
    <col min="2" max="2" width="9.59765625" style="17" customWidth="1"/>
    <col min="3" max="3" width="10.73046875" style="17" customWidth="1"/>
    <col min="4" max="4" width="13.73046875" style="78" customWidth="1"/>
    <col min="5" max="7" width="13" style="17" customWidth="1"/>
    <col min="8" max="8" width="7.265625" style="17" customWidth="1"/>
    <col min="9" max="9" width="11.3984375" style="17" customWidth="1"/>
    <col min="10" max="10" width="7.265625" style="17" customWidth="1"/>
    <col min="11" max="11" width="6.265625" style="17" customWidth="1"/>
    <col min="12" max="12" width="11.3984375" style="17" customWidth="1"/>
    <col min="13" max="13" width="7.73046875" style="17" customWidth="1"/>
    <col min="14" max="16384" width="9.1328125" style="17"/>
  </cols>
  <sheetData>
    <row r="1" spans="1:11" ht="6.75" customHeight="1" x14ac:dyDescent="0.4"/>
    <row r="2" spans="1:11" s="1" customFormat="1" ht="35.25" customHeight="1" x14ac:dyDescent="0.4">
      <c r="A2" s="176" t="s">
        <v>76</v>
      </c>
      <c r="B2" s="176"/>
      <c r="C2" s="176"/>
      <c r="D2" s="80"/>
      <c r="E2" s="174" t="s">
        <v>77</v>
      </c>
      <c r="F2" s="174"/>
      <c r="G2" s="174"/>
      <c r="H2" s="174"/>
      <c r="I2" s="174"/>
      <c r="J2" s="174"/>
      <c r="K2" s="174"/>
    </row>
    <row r="3" spans="1:11" s="1" customFormat="1" ht="16.5" customHeight="1" x14ac:dyDescent="0.4">
      <c r="A3" s="177"/>
      <c r="B3" s="177"/>
      <c r="C3" s="177"/>
      <c r="D3" s="85"/>
      <c r="E3" s="175"/>
      <c r="F3" s="175"/>
      <c r="G3" s="175"/>
      <c r="H3" s="175"/>
      <c r="I3" s="175"/>
      <c r="J3" s="175"/>
      <c r="K3" s="175"/>
    </row>
    <row r="4" spans="1:11" s="15" customFormat="1" ht="29.25" customHeight="1" x14ac:dyDescent="0.4">
      <c r="A4" s="178"/>
      <c r="B4" s="179"/>
      <c r="C4" s="79" t="s">
        <v>71</v>
      </c>
      <c r="D4" s="81" t="s">
        <v>73</v>
      </c>
      <c r="E4" s="79" t="s">
        <v>72</v>
      </c>
      <c r="F4" s="79" t="s">
        <v>83</v>
      </c>
      <c r="G4" s="79" t="s">
        <v>81</v>
      </c>
      <c r="H4" s="79" t="s">
        <v>44</v>
      </c>
      <c r="I4" s="79" t="s">
        <v>54</v>
      </c>
      <c r="J4" s="178"/>
      <c r="K4" s="179"/>
    </row>
    <row r="5" spans="1:11" s="16" customFormat="1" x14ac:dyDescent="0.35">
      <c r="A5" s="82" t="s">
        <v>47</v>
      </c>
      <c r="B5" s="83" t="s">
        <v>48</v>
      </c>
      <c r="C5" s="54">
        <v>1</v>
      </c>
      <c r="D5" s="54">
        <v>2</v>
      </c>
      <c r="E5" s="54">
        <v>3</v>
      </c>
      <c r="F5" s="54" t="s">
        <v>84</v>
      </c>
      <c r="G5" s="50">
        <v>5</v>
      </c>
      <c r="H5" s="50">
        <v>6</v>
      </c>
      <c r="I5" s="50" t="s">
        <v>85</v>
      </c>
      <c r="J5" s="84" t="s">
        <v>49</v>
      </c>
      <c r="K5" s="53" t="s">
        <v>50</v>
      </c>
    </row>
    <row r="6" spans="1:11" s="38" customFormat="1" x14ac:dyDescent="0.35">
      <c r="A6" s="151">
        <v>2009</v>
      </c>
      <c r="B6" s="55" t="s">
        <v>16</v>
      </c>
      <c r="C6" s="103">
        <v>2052</v>
      </c>
      <c r="D6" s="104">
        <v>856</v>
      </c>
      <c r="E6" s="103">
        <v>74239</v>
      </c>
      <c r="F6" s="103">
        <f>+C6+D6+E6</f>
        <v>77147</v>
      </c>
      <c r="G6" s="103">
        <v>0</v>
      </c>
      <c r="H6" s="103">
        <v>0</v>
      </c>
      <c r="I6" s="105">
        <f>+H6+G6+F6</f>
        <v>77147</v>
      </c>
      <c r="J6" s="55" t="s">
        <v>16</v>
      </c>
      <c r="K6" s="151">
        <v>2009</v>
      </c>
    </row>
    <row r="7" spans="1:11" s="38" customFormat="1" x14ac:dyDescent="0.35">
      <c r="A7" s="152"/>
      <c r="B7" s="56" t="s">
        <v>17</v>
      </c>
      <c r="C7" s="104">
        <v>1913</v>
      </c>
      <c r="D7" s="104">
        <v>842</v>
      </c>
      <c r="E7" s="104">
        <v>74472</v>
      </c>
      <c r="F7" s="104">
        <f t="shared" ref="F7:F70" si="0">+C7+D7+E7</f>
        <v>77227</v>
      </c>
      <c r="G7" s="104">
        <v>0</v>
      </c>
      <c r="H7" s="104">
        <v>0</v>
      </c>
      <c r="I7" s="105">
        <f t="shared" ref="I7:I70" si="1">+H7+G7+F7</f>
        <v>77227</v>
      </c>
      <c r="J7" s="56" t="s">
        <v>17</v>
      </c>
      <c r="K7" s="152"/>
    </row>
    <row r="8" spans="1:11" s="38" customFormat="1" x14ac:dyDescent="0.35">
      <c r="A8" s="152"/>
      <c r="B8" s="56" t="s">
        <v>18</v>
      </c>
      <c r="C8" s="104">
        <v>1616</v>
      </c>
      <c r="D8" s="104">
        <v>813</v>
      </c>
      <c r="E8" s="104">
        <v>73817</v>
      </c>
      <c r="F8" s="104">
        <f t="shared" si="0"/>
        <v>76246</v>
      </c>
      <c r="G8" s="104">
        <v>0</v>
      </c>
      <c r="H8" s="104">
        <v>0</v>
      </c>
      <c r="I8" s="105">
        <f t="shared" si="1"/>
        <v>76246</v>
      </c>
      <c r="J8" s="56" t="s">
        <v>18</v>
      </c>
      <c r="K8" s="152"/>
    </row>
    <row r="9" spans="1:11" s="38" customFormat="1" x14ac:dyDescent="0.35">
      <c r="A9" s="152"/>
      <c r="B9" s="56" t="s">
        <v>19</v>
      </c>
      <c r="C9" s="104">
        <v>3012</v>
      </c>
      <c r="D9" s="104">
        <v>793</v>
      </c>
      <c r="E9" s="104">
        <v>73312</v>
      </c>
      <c r="F9" s="104">
        <f t="shared" si="0"/>
        <v>77117</v>
      </c>
      <c r="G9" s="104">
        <v>0</v>
      </c>
      <c r="H9" s="104">
        <v>0</v>
      </c>
      <c r="I9" s="105">
        <f t="shared" si="1"/>
        <v>77117</v>
      </c>
      <c r="J9" s="56" t="s">
        <v>19</v>
      </c>
      <c r="K9" s="152"/>
    </row>
    <row r="10" spans="1:11" s="38" customFormat="1" x14ac:dyDescent="0.35">
      <c r="A10" s="152"/>
      <c r="B10" s="56" t="s">
        <v>27</v>
      </c>
      <c r="C10" s="104">
        <v>5483</v>
      </c>
      <c r="D10" s="104">
        <v>759</v>
      </c>
      <c r="E10" s="104">
        <v>72359</v>
      </c>
      <c r="F10" s="104">
        <f t="shared" si="0"/>
        <v>78601</v>
      </c>
      <c r="G10" s="104">
        <v>0</v>
      </c>
      <c r="H10" s="104">
        <v>0</v>
      </c>
      <c r="I10" s="105">
        <f t="shared" si="1"/>
        <v>78601</v>
      </c>
      <c r="J10" s="56" t="s">
        <v>27</v>
      </c>
      <c r="K10" s="152"/>
    </row>
    <row r="11" spans="1:11" s="38" customFormat="1" x14ac:dyDescent="0.35">
      <c r="A11" s="152"/>
      <c r="B11" s="56" t="s">
        <v>21</v>
      </c>
      <c r="C11" s="104">
        <v>3080</v>
      </c>
      <c r="D11" s="104">
        <v>760</v>
      </c>
      <c r="E11" s="104">
        <v>71561</v>
      </c>
      <c r="F11" s="104">
        <f t="shared" si="0"/>
        <v>75401</v>
      </c>
      <c r="G11" s="104">
        <v>0</v>
      </c>
      <c r="H11" s="104">
        <v>0</v>
      </c>
      <c r="I11" s="105">
        <f t="shared" si="1"/>
        <v>75401</v>
      </c>
      <c r="J11" s="56" t="s">
        <v>21</v>
      </c>
      <c r="K11" s="152"/>
    </row>
    <row r="12" spans="1:11" s="38" customFormat="1" x14ac:dyDescent="0.35">
      <c r="A12" s="152"/>
      <c r="B12" s="56" t="s">
        <v>22</v>
      </c>
      <c r="C12" s="104">
        <v>3872</v>
      </c>
      <c r="D12" s="104">
        <v>726</v>
      </c>
      <c r="E12" s="104">
        <v>70282</v>
      </c>
      <c r="F12" s="104">
        <f t="shared" si="0"/>
        <v>74880</v>
      </c>
      <c r="G12" s="104">
        <v>0</v>
      </c>
      <c r="H12" s="104">
        <v>0</v>
      </c>
      <c r="I12" s="105">
        <f t="shared" si="1"/>
        <v>74880</v>
      </c>
      <c r="J12" s="56" t="s">
        <v>22</v>
      </c>
      <c r="K12" s="152"/>
    </row>
    <row r="13" spans="1:11" s="38" customFormat="1" x14ac:dyDescent="0.35">
      <c r="A13" s="152"/>
      <c r="B13" s="56" t="s">
        <v>28</v>
      </c>
      <c r="C13" s="104">
        <v>4417</v>
      </c>
      <c r="D13" s="104">
        <v>684</v>
      </c>
      <c r="E13" s="104">
        <v>68523</v>
      </c>
      <c r="F13" s="104">
        <f t="shared" si="0"/>
        <v>73624</v>
      </c>
      <c r="G13" s="104">
        <v>0</v>
      </c>
      <c r="H13" s="104">
        <v>0</v>
      </c>
      <c r="I13" s="105">
        <f t="shared" si="1"/>
        <v>73624</v>
      </c>
      <c r="J13" s="56" t="s">
        <v>28</v>
      </c>
      <c r="K13" s="152"/>
    </row>
    <row r="14" spans="1:11" s="38" customFormat="1" x14ac:dyDescent="0.35">
      <c r="A14" s="152"/>
      <c r="B14" s="56" t="s">
        <v>23</v>
      </c>
      <c r="C14" s="104">
        <v>4381</v>
      </c>
      <c r="D14" s="104">
        <v>646</v>
      </c>
      <c r="E14" s="104">
        <v>68015</v>
      </c>
      <c r="F14" s="104">
        <f t="shared" si="0"/>
        <v>73042</v>
      </c>
      <c r="G14" s="104">
        <v>0</v>
      </c>
      <c r="H14" s="104">
        <v>0</v>
      </c>
      <c r="I14" s="105">
        <f t="shared" si="1"/>
        <v>73042</v>
      </c>
      <c r="J14" s="56" t="s">
        <v>23</v>
      </c>
      <c r="K14" s="152"/>
    </row>
    <row r="15" spans="1:11" s="38" customFormat="1" x14ac:dyDescent="0.35">
      <c r="A15" s="152"/>
      <c r="B15" s="56" t="s">
        <v>29</v>
      </c>
      <c r="C15" s="104">
        <v>4304</v>
      </c>
      <c r="D15" s="104">
        <v>614</v>
      </c>
      <c r="E15" s="104">
        <v>67249</v>
      </c>
      <c r="F15" s="104">
        <f t="shared" si="0"/>
        <v>72167</v>
      </c>
      <c r="G15" s="104">
        <v>0</v>
      </c>
      <c r="H15" s="104">
        <v>0</v>
      </c>
      <c r="I15" s="105">
        <f t="shared" si="1"/>
        <v>72167</v>
      </c>
      <c r="J15" s="56" t="s">
        <v>29</v>
      </c>
      <c r="K15" s="152"/>
    </row>
    <row r="16" spans="1:11" s="38" customFormat="1" x14ac:dyDescent="0.35">
      <c r="A16" s="152"/>
      <c r="B16" s="56" t="s">
        <v>25</v>
      </c>
      <c r="C16" s="104">
        <v>4673</v>
      </c>
      <c r="D16" s="104">
        <v>611</v>
      </c>
      <c r="E16" s="104">
        <v>66304</v>
      </c>
      <c r="F16" s="104">
        <f t="shared" si="0"/>
        <v>71588</v>
      </c>
      <c r="G16" s="104">
        <v>0</v>
      </c>
      <c r="H16" s="104">
        <v>0</v>
      </c>
      <c r="I16" s="105">
        <f t="shared" si="1"/>
        <v>71588</v>
      </c>
      <c r="J16" s="56" t="s">
        <v>25</v>
      </c>
      <c r="K16" s="152"/>
    </row>
    <row r="17" spans="1:11" s="38" customFormat="1" x14ac:dyDescent="0.35">
      <c r="A17" s="153"/>
      <c r="B17" s="57" t="s">
        <v>26</v>
      </c>
      <c r="C17" s="106">
        <v>4716</v>
      </c>
      <c r="D17" s="106">
        <v>594</v>
      </c>
      <c r="E17" s="106">
        <v>65241</v>
      </c>
      <c r="F17" s="106">
        <f t="shared" si="0"/>
        <v>70551</v>
      </c>
      <c r="G17" s="106">
        <v>0</v>
      </c>
      <c r="H17" s="106">
        <v>0</v>
      </c>
      <c r="I17" s="105">
        <f t="shared" si="1"/>
        <v>70551</v>
      </c>
      <c r="J17" s="57" t="s">
        <v>26</v>
      </c>
      <c r="K17" s="153"/>
    </row>
    <row r="18" spans="1:11" s="38" customFormat="1" x14ac:dyDescent="0.35">
      <c r="A18" s="152">
        <v>2010</v>
      </c>
      <c r="B18" s="56" t="s">
        <v>16</v>
      </c>
      <c r="C18" s="104">
        <v>5479</v>
      </c>
      <c r="D18" s="104">
        <v>574</v>
      </c>
      <c r="E18" s="104">
        <v>63009</v>
      </c>
      <c r="F18" s="104">
        <f t="shared" si="0"/>
        <v>69062</v>
      </c>
      <c r="G18" s="104">
        <v>0</v>
      </c>
      <c r="H18" s="103">
        <v>0</v>
      </c>
      <c r="I18" s="107">
        <f t="shared" si="1"/>
        <v>69062</v>
      </c>
      <c r="J18" s="56" t="s">
        <v>16</v>
      </c>
      <c r="K18" s="152">
        <v>2010</v>
      </c>
    </row>
    <row r="19" spans="1:11" s="38" customFormat="1" x14ac:dyDescent="0.35">
      <c r="A19" s="152"/>
      <c r="B19" s="56" t="s">
        <v>17</v>
      </c>
      <c r="C19" s="104">
        <v>5410</v>
      </c>
      <c r="D19" s="104">
        <v>614</v>
      </c>
      <c r="E19" s="104">
        <v>61157</v>
      </c>
      <c r="F19" s="104">
        <f t="shared" si="0"/>
        <v>67181</v>
      </c>
      <c r="G19" s="104">
        <v>0</v>
      </c>
      <c r="H19" s="104">
        <v>0</v>
      </c>
      <c r="I19" s="105">
        <f t="shared" si="1"/>
        <v>67181</v>
      </c>
      <c r="J19" s="56" t="s">
        <v>17</v>
      </c>
      <c r="K19" s="152"/>
    </row>
    <row r="20" spans="1:11" s="38" customFormat="1" x14ac:dyDescent="0.35">
      <c r="A20" s="152"/>
      <c r="B20" s="56" t="s">
        <v>18</v>
      </c>
      <c r="C20" s="104">
        <v>9044</v>
      </c>
      <c r="D20" s="104">
        <v>558</v>
      </c>
      <c r="E20" s="104">
        <v>59579</v>
      </c>
      <c r="F20" s="104">
        <f t="shared" si="0"/>
        <v>69181</v>
      </c>
      <c r="G20" s="104">
        <v>0</v>
      </c>
      <c r="H20" s="104">
        <v>0</v>
      </c>
      <c r="I20" s="105">
        <f t="shared" si="1"/>
        <v>69181</v>
      </c>
      <c r="J20" s="56" t="s">
        <v>18</v>
      </c>
      <c r="K20" s="152"/>
    </row>
    <row r="21" spans="1:11" s="38" customFormat="1" x14ac:dyDescent="0.35">
      <c r="A21" s="152"/>
      <c r="B21" s="56" t="s">
        <v>19</v>
      </c>
      <c r="C21" s="104">
        <v>8844</v>
      </c>
      <c r="D21" s="104">
        <v>562</v>
      </c>
      <c r="E21" s="104">
        <v>57873</v>
      </c>
      <c r="F21" s="104">
        <f t="shared" si="0"/>
        <v>67279</v>
      </c>
      <c r="G21" s="104">
        <v>0</v>
      </c>
      <c r="H21" s="104">
        <v>0</v>
      </c>
      <c r="I21" s="105">
        <f t="shared" si="1"/>
        <v>67279</v>
      </c>
      <c r="J21" s="56" t="s">
        <v>19</v>
      </c>
      <c r="K21" s="152"/>
    </row>
    <row r="22" spans="1:11" s="38" customFormat="1" x14ac:dyDescent="0.35">
      <c r="A22" s="152"/>
      <c r="B22" s="56" t="s">
        <v>27</v>
      </c>
      <c r="C22" s="104">
        <v>7037</v>
      </c>
      <c r="D22" s="104">
        <v>557</v>
      </c>
      <c r="E22" s="104">
        <v>55801</v>
      </c>
      <c r="F22" s="104">
        <f t="shared" si="0"/>
        <v>63395</v>
      </c>
      <c r="G22" s="104">
        <v>0</v>
      </c>
      <c r="H22" s="104">
        <v>0</v>
      </c>
      <c r="I22" s="105">
        <f t="shared" si="1"/>
        <v>63395</v>
      </c>
      <c r="J22" s="56" t="s">
        <v>27</v>
      </c>
      <c r="K22" s="152"/>
    </row>
    <row r="23" spans="1:11" s="38" customFormat="1" x14ac:dyDescent="0.35">
      <c r="A23" s="152"/>
      <c r="B23" s="56" t="s">
        <v>21</v>
      </c>
      <c r="C23" s="104">
        <v>8121</v>
      </c>
      <c r="D23" s="104">
        <v>508</v>
      </c>
      <c r="E23" s="104">
        <v>53833</v>
      </c>
      <c r="F23" s="104">
        <f t="shared" si="0"/>
        <v>62462</v>
      </c>
      <c r="G23" s="104">
        <v>0</v>
      </c>
      <c r="H23" s="104">
        <v>0</v>
      </c>
      <c r="I23" s="105">
        <f t="shared" si="1"/>
        <v>62462</v>
      </c>
      <c r="J23" s="56" t="s">
        <v>21</v>
      </c>
      <c r="K23" s="152"/>
    </row>
    <row r="24" spans="1:11" s="38" customFormat="1" x14ac:dyDescent="0.35">
      <c r="A24" s="152"/>
      <c r="B24" s="56" t="s">
        <v>22</v>
      </c>
      <c r="C24" s="104">
        <v>8790</v>
      </c>
      <c r="D24" s="104">
        <v>440</v>
      </c>
      <c r="E24" s="104">
        <v>51511</v>
      </c>
      <c r="F24" s="104">
        <f t="shared" si="0"/>
        <v>60741</v>
      </c>
      <c r="G24" s="104">
        <v>0</v>
      </c>
      <c r="H24" s="104">
        <v>0</v>
      </c>
      <c r="I24" s="105">
        <f t="shared" si="1"/>
        <v>60741</v>
      </c>
      <c r="J24" s="56" t="s">
        <v>22</v>
      </c>
      <c r="K24" s="152"/>
    </row>
    <row r="25" spans="1:11" s="38" customFormat="1" x14ac:dyDescent="0.35">
      <c r="A25" s="152"/>
      <c r="B25" s="56" t="s">
        <v>28</v>
      </c>
      <c r="C25" s="104">
        <v>9109</v>
      </c>
      <c r="D25" s="104">
        <v>390</v>
      </c>
      <c r="E25" s="104">
        <v>49161</v>
      </c>
      <c r="F25" s="104">
        <f t="shared" si="0"/>
        <v>58660</v>
      </c>
      <c r="G25" s="104">
        <v>0</v>
      </c>
      <c r="H25" s="104">
        <v>0</v>
      </c>
      <c r="I25" s="105">
        <f t="shared" si="1"/>
        <v>58660</v>
      </c>
      <c r="J25" s="56" t="s">
        <v>28</v>
      </c>
      <c r="K25" s="152"/>
    </row>
    <row r="26" spans="1:11" s="38" customFormat="1" x14ac:dyDescent="0.35">
      <c r="A26" s="152"/>
      <c r="B26" s="56" t="s">
        <v>23</v>
      </c>
      <c r="C26" s="104">
        <v>8957</v>
      </c>
      <c r="D26" s="104">
        <v>382</v>
      </c>
      <c r="E26" s="104">
        <v>47536</v>
      </c>
      <c r="F26" s="104">
        <f t="shared" si="0"/>
        <v>56875</v>
      </c>
      <c r="G26" s="104">
        <v>0</v>
      </c>
      <c r="H26" s="104">
        <v>0</v>
      </c>
      <c r="I26" s="105">
        <f t="shared" si="1"/>
        <v>56875</v>
      </c>
      <c r="J26" s="56" t="s">
        <v>23</v>
      </c>
      <c r="K26" s="152"/>
    </row>
    <row r="27" spans="1:11" s="38" customFormat="1" x14ac:dyDescent="0.35">
      <c r="A27" s="152"/>
      <c r="B27" s="56" t="s">
        <v>29</v>
      </c>
      <c r="C27" s="104">
        <v>8794</v>
      </c>
      <c r="D27" s="104">
        <v>351</v>
      </c>
      <c r="E27" s="104">
        <v>45818</v>
      </c>
      <c r="F27" s="104">
        <f t="shared" si="0"/>
        <v>54963</v>
      </c>
      <c r="G27" s="104">
        <v>0</v>
      </c>
      <c r="H27" s="104">
        <v>0</v>
      </c>
      <c r="I27" s="105">
        <f t="shared" si="1"/>
        <v>54963</v>
      </c>
      <c r="J27" s="56" t="s">
        <v>29</v>
      </c>
      <c r="K27" s="152"/>
    </row>
    <row r="28" spans="1:11" s="38" customFormat="1" x14ac:dyDescent="0.35">
      <c r="A28" s="152"/>
      <c r="B28" s="56" t="s">
        <v>25</v>
      </c>
      <c r="C28" s="104">
        <v>5952</v>
      </c>
      <c r="D28" s="104">
        <v>349</v>
      </c>
      <c r="E28" s="104">
        <v>44171</v>
      </c>
      <c r="F28" s="104">
        <f t="shared" si="0"/>
        <v>50472</v>
      </c>
      <c r="G28" s="104">
        <v>0</v>
      </c>
      <c r="H28" s="104">
        <v>0</v>
      </c>
      <c r="I28" s="105">
        <f t="shared" si="1"/>
        <v>50472</v>
      </c>
      <c r="J28" s="56" t="s">
        <v>25</v>
      </c>
      <c r="K28" s="152"/>
    </row>
    <row r="29" spans="1:11" s="38" customFormat="1" x14ac:dyDescent="0.35">
      <c r="A29" s="152"/>
      <c r="B29" s="56" t="s">
        <v>26</v>
      </c>
      <c r="C29" s="106">
        <v>6940</v>
      </c>
      <c r="D29" s="106">
        <v>318</v>
      </c>
      <c r="E29" s="108">
        <v>43167</v>
      </c>
      <c r="F29" s="108">
        <f t="shared" si="0"/>
        <v>50425</v>
      </c>
      <c r="G29" s="108">
        <v>0</v>
      </c>
      <c r="H29" s="106">
        <v>0</v>
      </c>
      <c r="I29" s="105">
        <f t="shared" si="1"/>
        <v>50425</v>
      </c>
      <c r="J29" s="57" t="s">
        <v>26</v>
      </c>
      <c r="K29" s="152"/>
    </row>
    <row r="30" spans="1:11" s="38" customFormat="1" x14ac:dyDescent="0.35">
      <c r="A30" s="151">
        <v>2011</v>
      </c>
      <c r="B30" s="55" t="s">
        <v>16</v>
      </c>
      <c r="C30" s="104">
        <v>7521</v>
      </c>
      <c r="D30" s="104">
        <v>310</v>
      </c>
      <c r="E30" s="103">
        <v>41392</v>
      </c>
      <c r="F30" s="103">
        <f t="shared" si="0"/>
        <v>49223</v>
      </c>
      <c r="G30" s="103">
        <v>0</v>
      </c>
      <c r="H30" s="103">
        <v>0</v>
      </c>
      <c r="I30" s="107">
        <f t="shared" si="1"/>
        <v>49223</v>
      </c>
      <c r="J30" s="55" t="s">
        <v>16</v>
      </c>
      <c r="K30" s="151">
        <v>2011</v>
      </c>
    </row>
    <row r="31" spans="1:11" s="38" customFormat="1" x14ac:dyDescent="0.35">
      <c r="A31" s="152"/>
      <c r="B31" s="56" t="s">
        <v>17</v>
      </c>
      <c r="C31" s="104">
        <v>7554</v>
      </c>
      <c r="D31" s="104">
        <v>291</v>
      </c>
      <c r="E31" s="104">
        <v>40086</v>
      </c>
      <c r="F31" s="104">
        <f t="shared" si="0"/>
        <v>47931</v>
      </c>
      <c r="G31" s="104">
        <v>0</v>
      </c>
      <c r="H31" s="104">
        <v>0</v>
      </c>
      <c r="I31" s="105">
        <f t="shared" si="1"/>
        <v>47931</v>
      </c>
      <c r="J31" s="56" t="s">
        <v>17</v>
      </c>
      <c r="K31" s="152"/>
    </row>
    <row r="32" spans="1:11" s="38" customFormat="1" x14ac:dyDescent="0.35">
      <c r="A32" s="152"/>
      <c r="B32" s="56" t="s">
        <v>18</v>
      </c>
      <c r="C32" s="104">
        <v>6895</v>
      </c>
      <c r="D32" s="104">
        <v>328</v>
      </c>
      <c r="E32" s="104">
        <v>39184</v>
      </c>
      <c r="F32" s="104">
        <f t="shared" si="0"/>
        <v>46407</v>
      </c>
      <c r="G32" s="104">
        <v>0</v>
      </c>
      <c r="H32" s="104">
        <v>0</v>
      </c>
      <c r="I32" s="105">
        <f t="shared" si="1"/>
        <v>46407</v>
      </c>
      <c r="J32" s="56" t="s">
        <v>18</v>
      </c>
      <c r="K32" s="152"/>
    </row>
    <row r="33" spans="1:11" s="38" customFormat="1" x14ac:dyDescent="0.35">
      <c r="A33" s="152"/>
      <c r="B33" s="56" t="s">
        <v>19</v>
      </c>
      <c r="C33" s="104">
        <v>7090</v>
      </c>
      <c r="D33" s="104">
        <v>338</v>
      </c>
      <c r="E33" s="104">
        <v>38349</v>
      </c>
      <c r="F33" s="104">
        <f t="shared" si="0"/>
        <v>45777</v>
      </c>
      <c r="G33" s="104">
        <v>0</v>
      </c>
      <c r="H33" s="104">
        <v>0</v>
      </c>
      <c r="I33" s="105">
        <f t="shared" si="1"/>
        <v>45777</v>
      </c>
      <c r="J33" s="56" t="s">
        <v>19</v>
      </c>
      <c r="K33" s="152"/>
    </row>
    <row r="34" spans="1:11" s="38" customFormat="1" x14ac:dyDescent="0.35">
      <c r="A34" s="152"/>
      <c r="B34" s="56" t="s">
        <v>27</v>
      </c>
      <c r="C34" s="104">
        <v>9049</v>
      </c>
      <c r="D34" s="104">
        <v>307</v>
      </c>
      <c r="E34" s="104">
        <v>37369</v>
      </c>
      <c r="F34" s="104">
        <f t="shared" si="0"/>
        <v>46725</v>
      </c>
      <c r="G34" s="104">
        <v>0</v>
      </c>
      <c r="H34" s="104">
        <v>0</v>
      </c>
      <c r="I34" s="105">
        <f t="shared" si="1"/>
        <v>46725</v>
      </c>
      <c r="J34" s="56" t="s">
        <v>27</v>
      </c>
      <c r="K34" s="152"/>
    </row>
    <row r="35" spans="1:11" s="38" customFormat="1" x14ac:dyDescent="0.35">
      <c r="A35" s="152"/>
      <c r="B35" s="56" t="s">
        <v>21</v>
      </c>
      <c r="C35" s="104">
        <v>7958</v>
      </c>
      <c r="D35" s="104">
        <v>356</v>
      </c>
      <c r="E35" s="104">
        <v>36457</v>
      </c>
      <c r="F35" s="104">
        <f t="shared" si="0"/>
        <v>44771</v>
      </c>
      <c r="G35" s="104">
        <v>0</v>
      </c>
      <c r="H35" s="104">
        <v>0</v>
      </c>
      <c r="I35" s="105">
        <f t="shared" si="1"/>
        <v>44771</v>
      </c>
      <c r="J35" s="56" t="s">
        <v>21</v>
      </c>
      <c r="K35" s="152"/>
    </row>
    <row r="36" spans="1:11" s="38" customFormat="1" x14ac:dyDescent="0.35">
      <c r="A36" s="152"/>
      <c r="B36" s="56" t="s">
        <v>22</v>
      </c>
      <c r="C36" s="104">
        <v>8038</v>
      </c>
      <c r="D36" s="104">
        <v>490</v>
      </c>
      <c r="E36" s="104">
        <v>35259</v>
      </c>
      <c r="F36" s="104">
        <f t="shared" si="0"/>
        <v>43787</v>
      </c>
      <c r="G36" s="104">
        <v>0</v>
      </c>
      <c r="H36" s="104">
        <v>0</v>
      </c>
      <c r="I36" s="105">
        <f t="shared" si="1"/>
        <v>43787</v>
      </c>
      <c r="J36" s="56" t="s">
        <v>22</v>
      </c>
      <c r="K36" s="152"/>
    </row>
    <row r="37" spans="1:11" s="38" customFormat="1" x14ac:dyDescent="0.35">
      <c r="A37" s="152"/>
      <c r="B37" s="56" t="s">
        <v>28</v>
      </c>
      <c r="C37" s="104">
        <v>8157</v>
      </c>
      <c r="D37" s="104">
        <v>465</v>
      </c>
      <c r="E37" s="104">
        <v>34192</v>
      </c>
      <c r="F37" s="104">
        <f t="shared" si="0"/>
        <v>42814</v>
      </c>
      <c r="G37" s="104">
        <v>0</v>
      </c>
      <c r="H37" s="104">
        <v>0</v>
      </c>
      <c r="I37" s="105">
        <f t="shared" si="1"/>
        <v>42814</v>
      </c>
      <c r="J37" s="56" t="s">
        <v>28</v>
      </c>
      <c r="K37" s="152"/>
    </row>
    <row r="38" spans="1:11" s="38" customFormat="1" x14ac:dyDescent="0.35">
      <c r="A38" s="152"/>
      <c r="B38" s="56" t="s">
        <v>23</v>
      </c>
      <c r="C38" s="104">
        <v>7704</v>
      </c>
      <c r="D38" s="104">
        <v>673</v>
      </c>
      <c r="E38" s="104">
        <v>33655</v>
      </c>
      <c r="F38" s="104">
        <f t="shared" si="0"/>
        <v>42032</v>
      </c>
      <c r="G38" s="104">
        <v>0</v>
      </c>
      <c r="H38" s="104">
        <v>0</v>
      </c>
      <c r="I38" s="105">
        <f t="shared" si="1"/>
        <v>42032</v>
      </c>
      <c r="J38" s="56" t="s">
        <v>23</v>
      </c>
      <c r="K38" s="152"/>
    </row>
    <row r="39" spans="1:11" s="38" customFormat="1" x14ac:dyDescent="0.35">
      <c r="A39" s="152"/>
      <c r="B39" s="56" t="s">
        <v>29</v>
      </c>
      <c r="C39" s="104">
        <v>7853</v>
      </c>
      <c r="D39" s="104">
        <v>705</v>
      </c>
      <c r="E39" s="104">
        <v>32991</v>
      </c>
      <c r="F39" s="104">
        <f t="shared" si="0"/>
        <v>41549</v>
      </c>
      <c r="G39" s="104">
        <v>0</v>
      </c>
      <c r="H39" s="104">
        <v>0</v>
      </c>
      <c r="I39" s="105">
        <f t="shared" si="1"/>
        <v>41549</v>
      </c>
      <c r="J39" s="56" t="s">
        <v>29</v>
      </c>
      <c r="K39" s="152"/>
    </row>
    <row r="40" spans="1:11" s="38" customFormat="1" x14ac:dyDescent="0.35">
      <c r="A40" s="152"/>
      <c r="B40" s="56" t="s">
        <v>25</v>
      </c>
      <c r="C40" s="104">
        <v>8583</v>
      </c>
      <c r="D40" s="104">
        <v>765</v>
      </c>
      <c r="E40" s="104">
        <v>32583</v>
      </c>
      <c r="F40" s="104">
        <f t="shared" si="0"/>
        <v>41931</v>
      </c>
      <c r="G40" s="104">
        <v>0</v>
      </c>
      <c r="H40" s="104">
        <v>0</v>
      </c>
      <c r="I40" s="105">
        <f t="shared" si="1"/>
        <v>41931</v>
      </c>
      <c r="J40" s="56" t="s">
        <v>25</v>
      </c>
      <c r="K40" s="152"/>
    </row>
    <row r="41" spans="1:11" s="38" customFormat="1" x14ac:dyDescent="0.35">
      <c r="A41" s="153"/>
      <c r="B41" s="57" t="s">
        <v>26</v>
      </c>
      <c r="C41" s="106">
        <v>7108</v>
      </c>
      <c r="D41" s="106">
        <v>775</v>
      </c>
      <c r="E41" s="106">
        <v>32725</v>
      </c>
      <c r="F41" s="106">
        <f t="shared" si="0"/>
        <v>40608</v>
      </c>
      <c r="G41" s="106">
        <v>0</v>
      </c>
      <c r="H41" s="106">
        <v>0</v>
      </c>
      <c r="I41" s="105">
        <f t="shared" si="1"/>
        <v>40608</v>
      </c>
      <c r="J41" s="57" t="s">
        <v>26</v>
      </c>
      <c r="K41" s="153"/>
    </row>
    <row r="42" spans="1:11" s="38" customFormat="1" x14ac:dyDescent="0.35">
      <c r="A42" s="151">
        <v>2012</v>
      </c>
      <c r="B42" s="55" t="s">
        <v>16</v>
      </c>
      <c r="C42" s="104">
        <v>8774</v>
      </c>
      <c r="D42" s="104">
        <v>739</v>
      </c>
      <c r="E42" s="103">
        <v>31836</v>
      </c>
      <c r="F42" s="103">
        <f t="shared" si="0"/>
        <v>41349</v>
      </c>
      <c r="G42" s="103">
        <v>0</v>
      </c>
      <c r="H42" s="103">
        <v>0</v>
      </c>
      <c r="I42" s="107">
        <f t="shared" si="1"/>
        <v>41349</v>
      </c>
      <c r="J42" s="55" t="s">
        <v>16</v>
      </c>
      <c r="K42" s="151">
        <v>2012</v>
      </c>
    </row>
    <row r="43" spans="1:11" s="38" customFormat="1" x14ac:dyDescent="0.35">
      <c r="A43" s="152"/>
      <c r="B43" s="56" t="s">
        <v>17</v>
      </c>
      <c r="C43" s="104">
        <v>8361</v>
      </c>
      <c r="D43" s="104">
        <v>758</v>
      </c>
      <c r="E43" s="104">
        <v>31151</v>
      </c>
      <c r="F43" s="104">
        <f t="shared" si="0"/>
        <v>40270</v>
      </c>
      <c r="G43" s="104">
        <v>0</v>
      </c>
      <c r="H43" s="104">
        <v>0</v>
      </c>
      <c r="I43" s="105">
        <f t="shared" si="1"/>
        <v>40270</v>
      </c>
      <c r="J43" s="56" t="s">
        <v>17</v>
      </c>
      <c r="K43" s="152"/>
    </row>
    <row r="44" spans="1:11" s="38" customFormat="1" x14ac:dyDescent="0.35">
      <c r="A44" s="152"/>
      <c r="B44" s="56" t="s">
        <v>18</v>
      </c>
      <c r="C44" s="104">
        <v>7627</v>
      </c>
      <c r="D44" s="104">
        <v>794</v>
      </c>
      <c r="E44" s="104">
        <v>31409</v>
      </c>
      <c r="F44" s="104">
        <f t="shared" si="0"/>
        <v>39830</v>
      </c>
      <c r="G44" s="104">
        <v>0</v>
      </c>
      <c r="H44" s="104">
        <v>0</v>
      </c>
      <c r="I44" s="105">
        <f t="shared" si="1"/>
        <v>39830</v>
      </c>
      <c r="J44" s="56" t="s">
        <v>18</v>
      </c>
      <c r="K44" s="152"/>
    </row>
    <row r="45" spans="1:11" s="38" customFormat="1" x14ac:dyDescent="0.35">
      <c r="A45" s="152"/>
      <c r="B45" s="56" t="s">
        <v>19</v>
      </c>
      <c r="C45" s="104">
        <v>7209</v>
      </c>
      <c r="D45" s="104">
        <v>964</v>
      </c>
      <c r="E45" s="104">
        <v>31214</v>
      </c>
      <c r="F45" s="104">
        <f t="shared" si="0"/>
        <v>39387</v>
      </c>
      <c r="G45" s="104">
        <v>0</v>
      </c>
      <c r="H45" s="104">
        <v>0</v>
      </c>
      <c r="I45" s="105">
        <f t="shared" si="1"/>
        <v>39387</v>
      </c>
      <c r="J45" s="56" t="s">
        <v>19</v>
      </c>
      <c r="K45" s="152"/>
    </row>
    <row r="46" spans="1:11" s="38" customFormat="1" x14ac:dyDescent="0.35">
      <c r="A46" s="152"/>
      <c r="B46" s="56" t="s">
        <v>27</v>
      </c>
      <c r="C46" s="104">
        <v>4082</v>
      </c>
      <c r="D46" s="104">
        <v>984</v>
      </c>
      <c r="E46" s="104">
        <v>30837</v>
      </c>
      <c r="F46" s="104">
        <f t="shared" si="0"/>
        <v>35903</v>
      </c>
      <c r="G46" s="104">
        <v>0</v>
      </c>
      <c r="H46" s="104">
        <v>0</v>
      </c>
      <c r="I46" s="105">
        <f t="shared" si="1"/>
        <v>35903</v>
      </c>
      <c r="J46" s="56" t="s">
        <v>27</v>
      </c>
      <c r="K46" s="152"/>
    </row>
    <row r="47" spans="1:11" s="38" customFormat="1" x14ac:dyDescent="0.35">
      <c r="A47" s="152"/>
      <c r="B47" s="56" t="s">
        <v>21</v>
      </c>
      <c r="C47" s="104">
        <v>2914</v>
      </c>
      <c r="D47" s="104">
        <v>1511</v>
      </c>
      <c r="E47" s="104">
        <v>30813</v>
      </c>
      <c r="F47" s="104">
        <f t="shared" si="0"/>
        <v>35238</v>
      </c>
      <c r="G47" s="104">
        <v>0</v>
      </c>
      <c r="H47" s="104">
        <v>0</v>
      </c>
      <c r="I47" s="105">
        <f t="shared" si="1"/>
        <v>35238</v>
      </c>
      <c r="J47" s="56" t="s">
        <v>21</v>
      </c>
      <c r="K47" s="152"/>
    </row>
    <row r="48" spans="1:11" s="38" customFormat="1" x14ac:dyDescent="0.35">
      <c r="A48" s="152"/>
      <c r="B48" s="56" t="s">
        <v>22</v>
      </c>
      <c r="C48" s="104">
        <v>3396</v>
      </c>
      <c r="D48" s="104">
        <v>1467</v>
      </c>
      <c r="E48" s="104">
        <v>29822</v>
      </c>
      <c r="F48" s="104">
        <f t="shared" si="0"/>
        <v>34685</v>
      </c>
      <c r="G48" s="104">
        <v>0</v>
      </c>
      <c r="H48" s="104">
        <v>0</v>
      </c>
      <c r="I48" s="105">
        <f t="shared" si="1"/>
        <v>34685</v>
      </c>
      <c r="J48" s="56" t="s">
        <v>22</v>
      </c>
      <c r="K48" s="152"/>
    </row>
    <row r="49" spans="1:11" s="38" customFormat="1" x14ac:dyDescent="0.35">
      <c r="A49" s="152"/>
      <c r="B49" s="56" t="s">
        <v>28</v>
      </c>
      <c r="C49" s="104">
        <v>3894</v>
      </c>
      <c r="D49" s="104">
        <v>1442</v>
      </c>
      <c r="E49" s="104">
        <v>28991</v>
      </c>
      <c r="F49" s="104">
        <f t="shared" si="0"/>
        <v>34327</v>
      </c>
      <c r="G49" s="104">
        <v>0</v>
      </c>
      <c r="H49" s="104">
        <v>0</v>
      </c>
      <c r="I49" s="105">
        <f t="shared" si="1"/>
        <v>34327</v>
      </c>
      <c r="J49" s="56" t="s">
        <v>28</v>
      </c>
      <c r="K49" s="152"/>
    </row>
    <row r="50" spans="1:11" s="38" customFormat="1" x14ac:dyDescent="0.35">
      <c r="A50" s="152"/>
      <c r="B50" s="56" t="s">
        <v>23</v>
      </c>
      <c r="C50" s="104">
        <v>4277</v>
      </c>
      <c r="D50" s="104">
        <v>1450</v>
      </c>
      <c r="E50" s="104">
        <v>28506</v>
      </c>
      <c r="F50" s="104">
        <f t="shared" si="0"/>
        <v>34233</v>
      </c>
      <c r="G50" s="104">
        <v>0</v>
      </c>
      <c r="H50" s="104">
        <v>0</v>
      </c>
      <c r="I50" s="105">
        <f t="shared" si="1"/>
        <v>34233</v>
      </c>
      <c r="J50" s="56" t="s">
        <v>23</v>
      </c>
      <c r="K50" s="152"/>
    </row>
    <row r="51" spans="1:11" s="38" customFormat="1" x14ac:dyDescent="0.35">
      <c r="A51" s="152"/>
      <c r="B51" s="56" t="s">
        <v>29</v>
      </c>
      <c r="C51" s="104">
        <v>4069</v>
      </c>
      <c r="D51" s="104">
        <v>1447</v>
      </c>
      <c r="E51" s="104">
        <v>28274</v>
      </c>
      <c r="F51" s="104">
        <f t="shared" si="0"/>
        <v>33790</v>
      </c>
      <c r="G51" s="104">
        <v>0</v>
      </c>
      <c r="H51" s="104">
        <v>0</v>
      </c>
      <c r="I51" s="105">
        <f t="shared" si="1"/>
        <v>33790</v>
      </c>
      <c r="J51" s="56" t="s">
        <v>29</v>
      </c>
      <c r="K51" s="152"/>
    </row>
    <row r="52" spans="1:11" s="38" customFormat="1" x14ac:dyDescent="0.35">
      <c r="A52" s="152"/>
      <c r="B52" s="56" t="s">
        <v>25</v>
      </c>
      <c r="C52" s="104">
        <v>5004</v>
      </c>
      <c r="D52" s="104">
        <v>1417</v>
      </c>
      <c r="E52" s="104">
        <v>28348</v>
      </c>
      <c r="F52" s="104">
        <f t="shared" si="0"/>
        <v>34769</v>
      </c>
      <c r="G52" s="104">
        <v>0</v>
      </c>
      <c r="H52" s="104">
        <v>0</v>
      </c>
      <c r="I52" s="105">
        <f t="shared" si="1"/>
        <v>34769</v>
      </c>
      <c r="J52" s="56" t="s">
        <v>25</v>
      </c>
      <c r="K52" s="152"/>
    </row>
    <row r="53" spans="1:11" s="40" customFormat="1" ht="12.75" x14ac:dyDescent="0.35">
      <c r="A53" s="153"/>
      <c r="B53" s="57" t="s">
        <v>26</v>
      </c>
      <c r="C53" s="108">
        <v>4419</v>
      </c>
      <c r="D53" s="106">
        <v>1426</v>
      </c>
      <c r="E53" s="106">
        <v>28215</v>
      </c>
      <c r="F53" s="106">
        <f t="shared" si="0"/>
        <v>34060</v>
      </c>
      <c r="G53" s="106">
        <v>0</v>
      </c>
      <c r="H53" s="106">
        <v>0</v>
      </c>
      <c r="I53" s="106">
        <f t="shared" si="1"/>
        <v>34060</v>
      </c>
      <c r="J53" s="57" t="s">
        <v>26</v>
      </c>
      <c r="K53" s="153"/>
    </row>
    <row r="54" spans="1:11" s="18" customFormat="1" x14ac:dyDescent="0.4">
      <c r="A54" s="151">
        <v>2013</v>
      </c>
      <c r="B54" s="55" t="s">
        <v>16</v>
      </c>
      <c r="C54" s="103">
        <v>5283</v>
      </c>
      <c r="D54" s="103">
        <v>1549</v>
      </c>
      <c r="E54" s="109">
        <v>33544</v>
      </c>
      <c r="F54" s="109">
        <f t="shared" si="0"/>
        <v>40376</v>
      </c>
      <c r="G54" s="109">
        <v>0</v>
      </c>
      <c r="H54" s="109">
        <v>0</v>
      </c>
      <c r="I54" s="105">
        <f t="shared" si="1"/>
        <v>40376</v>
      </c>
      <c r="J54" s="59" t="s">
        <v>16</v>
      </c>
      <c r="K54" s="151">
        <v>2013</v>
      </c>
    </row>
    <row r="55" spans="1:11" s="18" customFormat="1" x14ac:dyDescent="0.4">
      <c r="A55" s="152"/>
      <c r="B55" s="56" t="s">
        <v>17</v>
      </c>
      <c r="C55" s="104">
        <v>5221</v>
      </c>
      <c r="D55" s="104">
        <v>1563</v>
      </c>
      <c r="E55" s="110">
        <v>33322</v>
      </c>
      <c r="F55" s="110">
        <f t="shared" si="0"/>
        <v>40106</v>
      </c>
      <c r="G55" s="110">
        <v>0</v>
      </c>
      <c r="H55" s="110">
        <v>0</v>
      </c>
      <c r="I55" s="105">
        <f t="shared" si="1"/>
        <v>40106</v>
      </c>
      <c r="J55" s="60" t="s">
        <v>17</v>
      </c>
      <c r="K55" s="152"/>
    </row>
    <row r="56" spans="1:11" s="18" customFormat="1" x14ac:dyDescent="0.4">
      <c r="A56" s="152"/>
      <c r="B56" s="56" t="s">
        <v>18</v>
      </c>
      <c r="C56" s="104">
        <v>4507</v>
      </c>
      <c r="D56" s="104">
        <v>1732</v>
      </c>
      <c r="E56" s="110">
        <v>33352</v>
      </c>
      <c r="F56" s="110">
        <f t="shared" si="0"/>
        <v>39591</v>
      </c>
      <c r="G56" s="110">
        <v>0</v>
      </c>
      <c r="H56" s="110">
        <v>0</v>
      </c>
      <c r="I56" s="105">
        <f t="shared" si="1"/>
        <v>39591</v>
      </c>
      <c r="J56" s="60" t="s">
        <v>18</v>
      </c>
      <c r="K56" s="152"/>
    </row>
    <row r="57" spans="1:11" s="18" customFormat="1" x14ac:dyDescent="0.4">
      <c r="A57" s="152"/>
      <c r="B57" s="56" t="s">
        <v>19</v>
      </c>
      <c r="C57" s="104">
        <v>3797</v>
      </c>
      <c r="D57" s="104">
        <v>1735</v>
      </c>
      <c r="E57" s="110">
        <v>34070</v>
      </c>
      <c r="F57" s="110">
        <f t="shared" si="0"/>
        <v>39602</v>
      </c>
      <c r="G57" s="110">
        <v>0</v>
      </c>
      <c r="H57" s="110">
        <v>0</v>
      </c>
      <c r="I57" s="105">
        <f t="shared" si="1"/>
        <v>39602</v>
      </c>
      <c r="J57" s="60" t="s">
        <v>19</v>
      </c>
      <c r="K57" s="152"/>
    </row>
    <row r="58" spans="1:11" s="18" customFormat="1" x14ac:dyDescent="0.4">
      <c r="A58" s="152"/>
      <c r="B58" s="56" t="s">
        <v>20</v>
      </c>
      <c r="C58" s="104">
        <v>4204</v>
      </c>
      <c r="D58" s="104">
        <v>1771</v>
      </c>
      <c r="E58" s="110">
        <v>34061</v>
      </c>
      <c r="F58" s="110">
        <f t="shared" si="0"/>
        <v>40036</v>
      </c>
      <c r="G58" s="110">
        <v>0</v>
      </c>
      <c r="H58" s="110">
        <v>0</v>
      </c>
      <c r="I58" s="105">
        <f t="shared" si="1"/>
        <v>40036</v>
      </c>
      <c r="J58" s="60" t="s">
        <v>27</v>
      </c>
      <c r="K58" s="152"/>
    </row>
    <row r="59" spans="1:11" s="18" customFormat="1" x14ac:dyDescent="0.4">
      <c r="A59" s="152"/>
      <c r="B59" s="56" t="s">
        <v>21</v>
      </c>
      <c r="C59" s="104">
        <v>3523</v>
      </c>
      <c r="D59" s="104">
        <v>1779</v>
      </c>
      <c r="E59" s="110">
        <v>34546</v>
      </c>
      <c r="F59" s="110">
        <f t="shared" si="0"/>
        <v>39848</v>
      </c>
      <c r="G59" s="110">
        <v>0</v>
      </c>
      <c r="H59" s="110">
        <v>0</v>
      </c>
      <c r="I59" s="105">
        <f t="shared" si="1"/>
        <v>39848</v>
      </c>
      <c r="J59" s="60" t="s">
        <v>39</v>
      </c>
      <c r="K59" s="152"/>
    </row>
    <row r="60" spans="1:11" s="18" customFormat="1" x14ac:dyDescent="0.4">
      <c r="A60" s="152"/>
      <c r="B60" s="56" t="s">
        <v>22</v>
      </c>
      <c r="C60" s="104">
        <v>4162</v>
      </c>
      <c r="D60" s="104">
        <v>1727</v>
      </c>
      <c r="E60" s="110">
        <v>33919</v>
      </c>
      <c r="F60" s="110">
        <f t="shared" si="0"/>
        <v>39808</v>
      </c>
      <c r="G60" s="110">
        <v>0</v>
      </c>
      <c r="H60" s="110">
        <v>0</v>
      </c>
      <c r="I60" s="105">
        <f t="shared" si="1"/>
        <v>39808</v>
      </c>
      <c r="J60" s="60" t="s">
        <v>32</v>
      </c>
      <c r="K60" s="152"/>
    </row>
    <row r="61" spans="1:11" s="18" customFormat="1" x14ac:dyDescent="0.4">
      <c r="A61" s="152"/>
      <c r="B61" s="56" t="s">
        <v>58</v>
      </c>
      <c r="C61" s="104">
        <v>2664</v>
      </c>
      <c r="D61" s="104">
        <v>1760</v>
      </c>
      <c r="E61" s="110">
        <v>33098</v>
      </c>
      <c r="F61" s="110">
        <f t="shared" si="0"/>
        <v>37522</v>
      </c>
      <c r="G61" s="110">
        <v>0</v>
      </c>
      <c r="H61" s="110">
        <v>0</v>
      </c>
      <c r="I61" s="105">
        <f t="shared" si="1"/>
        <v>37522</v>
      </c>
      <c r="J61" s="60" t="s">
        <v>28</v>
      </c>
      <c r="K61" s="152"/>
    </row>
    <row r="62" spans="1:11" s="18" customFormat="1" x14ac:dyDescent="0.4">
      <c r="A62" s="152"/>
      <c r="B62" s="56" t="s">
        <v>23</v>
      </c>
      <c r="C62" s="104">
        <v>712</v>
      </c>
      <c r="D62" s="104">
        <v>1707</v>
      </c>
      <c r="E62" s="110">
        <v>33424</v>
      </c>
      <c r="F62" s="110">
        <f t="shared" si="0"/>
        <v>35843</v>
      </c>
      <c r="G62" s="110">
        <v>0</v>
      </c>
      <c r="H62" s="110">
        <v>0</v>
      </c>
      <c r="I62" s="105">
        <f t="shared" si="1"/>
        <v>35843</v>
      </c>
      <c r="J62" s="60" t="s">
        <v>23</v>
      </c>
      <c r="K62" s="152"/>
    </row>
    <row r="63" spans="1:11" s="18" customFormat="1" x14ac:dyDescent="0.4">
      <c r="A63" s="152"/>
      <c r="B63" s="56" t="s">
        <v>24</v>
      </c>
      <c r="C63" s="104">
        <v>168</v>
      </c>
      <c r="D63" s="104">
        <v>1864</v>
      </c>
      <c r="E63" s="110">
        <v>33787</v>
      </c>
      <c r="F63" s="110">
        <f t="shared" si="0"/>
        <v>35819</v>
      </c>
      <c r="G63" s="110">
        <v>0</v>
      </c>
      <c r="H63" s="110">
        <v>0</v>
      </c>
      <c r="I63" s="105">
        <f t="shared" si="1"/>
        <v>35819</v>
      </c>
      <c r="J63" s="60" t="s">
        <v>29</v>
      </c>
      <c r="K63" s="152"/>
    </row>
    <row r="64" spans="1:11" s="18" customFormat="1" x14ac:dyDescent="0.4">
      <c r="A64" s="152"/>
      <c r="B64" s="56" t="s">
        <v>25</v>
      </c>
      <c r="C64" s="104">
        <v>123</v>
      </c>
      <c r="D64" s="104">
        <v>1890</v>
      </c>
      <c r="E64" s="110">
        <v>33614</v>
      </c>
      <c r="F64" s="110">
        <f t="shared" si="0"/>
        <v>35627</v>
      </c>
      <c r="G64" s="110">
        <v>0</v>
      </c>
      <c r="H64" s="110">
        <v>0</v>
      </c>
      <c r="I64" s="105">
        <f t="shared" si="1"/>
        <v>35627</v>
      </c>
      <c r="J64" s="60" t="s">
        <v>25</v>
      </c>
      <c r="K64" s="152"/>
    </row>
    <row r="65" spans="1:11" s="18" customFormat="1" x14ac:dyDescent="0.4">
      <c r="A65" s="153"/>
      <c r="B65" s="57" t="s">
        <v>26</v>
      </c>
      <c r="C65" s="106">
        <v>809</v>
      </c>
      <c r="D65" s="106">
        <v>1792</v>
      </c>
      <c r="E65" s="106">
        <v>34111</v>
      </c>
      <c r="F65" s="106">
        <f t="shared" si="0"/>
        <v>36712</v>
      </c>
      <c r="G65" s="106">
        <v>0</v>
      </c>
      <c r="H65" s="106">
        <v>0</v>
      </c>
      <c r="I65" s="106">
        <f t="shared" si="1"/>
        <v>36712</v>
      </c>
      <c r="J65" s="57" t="s">
        <v>26</v>
      </c>
      <c r="K65" s="153"/>
    </row>
    <row r="66" spans="1:11" s="18" customFormat="1" x14ac:dyDescent="0.4">
      <c r="A66" s="151">
        <v>2014</v>
      </c>
      <c r="B66" s="58" t="s">
        <v>16</v>
      </c>
      <c r="C66" s="104">
        <v>1443</v>
      </c>
      <c r="D66" s="104">
        <v>1860</v>
      </c>
      <c r="E66" s="110">
        <v>33923</v>
      </c>
      <c r="F66" s="110">
        <f t="shared" si="0"/>
        <v>37226</v>
      </c>
      <c r="G66" s="110">
        <v>0</v>
      </c>
      <c r="H66" s="110">
        <v>0</v>
      </c>
      <c r="I66" s="105">
        <f t="shared" si="1"/>
        <v>37226</v>
      </c>
      <c r="J66" s="55" t="s">
        <v>16</v>
      </c>
      <c r="K66" s="151">
        <v>2014</v>
      </c>
    </row>
    <row r="67" spans="1:11" s="18" customFormat="1" x14ac:dyDescent="0.4">
      <c r="A67" s="152"/>
      <c r="B67" s="58" t="s">
        <v>17</v>
      </c>
      <c r="C67" s="104">
        <v>1692</v>
      </c>
      <c r="D67" s="104">
        <v>1777</v>
      </c>
      <c r="E67" s="110">
        <v>34251</v>
      </c>
      <c r="F67" s="110">
        <f t="shared" si="0"/>
        <v>37720</v>
      </c>
      <c r="G67" s="110">
        <v>0</v>
      </c>
      <c r="H67" s="110">
        <v>0</v>
      </c>
      <c r="I67" s="105">
        <f t="shared" si="1"/>
        <v>37720</v>
      </c>
      <c r="J67" s="56" t="s">
        <v>17</v>
      </c>
      <c r="K67" s="171"/>
    </row>
    <row r="68" spans="1:11" s="18" customFormat="1" x14ac:dyDescent="0.4">
      <c r="A68" s="150"/>
      <c r="B68" s="56" t="s">
        <v>18</v>
      </c>
      <c r="C68" s="104">
        <v>1678</v>
      </c>
      <c r="D68" s="104">
        <v>1834</v>
      </c>
      <c r="E68" s="110">
        <v>34812</v>
      </c>
      <c r="F68" s="110">
        <f t="shared" si="0"/>
        <v>38324</v>
      </c>
      <c r="G68" s="110">
        <v>0</v>
      </c>
      <c r="H68" s="110">
        <v>0</v>
      </c>
      <c r="I68" s="105">
        <f t="shared" si="1"/>
        <v>38324</v>
      </c>
      <c r="J68" s="56" t="s">
        <v>18</v>
      </c>
      <c r="K68" s="171"/>
    </row>
    <row r="69" spans="1:11" s="18" customFormat="1" x14ac:dyDescent="0.4">
      <c r="A69" s="150"/>
      <c r="B69" s="56" t="s">
        <v>19</v>
      </c>
      <c r="C69" s="104">
        <v>1607</v>
      </c>
      <c r="D69" s="104">
        <v>1898</v>
      </c>
      <c r="E69" s="110">
        <v>35348</v>
      </c>
      <c r="F69" s="110">
        <f t="shared" si="0"/>
        <v>38853</v>
      </c>
      <c r="G69" s="110">
        <v>0</v>
      </c>
      <c r="H69" s="110">
        <v>0</v>
      </c>
      <c r="I69" s="105">
        <f t="shared" si="1"/>
        <v>38853</v>
      </c>
      <c r="J69" s="56" t="s">
        <v>19</v>
      </c>
      <c r="K69" s="171"/>
    </row>
    <row r="70" spans="1:11" s="18" customFormat="1" x14ac:dyDescent="0.4">
      <c r="A70" s="150"/>
      <c r="B70" s="56" t="s">
        <v>20</v>
      </c>
      <c r="C70" s="104">
        <v>1573</v>
      </c>
      <c r="D70" s="104">
        <v>1873</v>
      </c>
      <c r="E70" s="104">
        <v>35585</v>
      </c>
      <c r="F70" s="104">
        <f t="shared" si="0"/>
        <v>39031</v>
      </c>
      <c r="G70" s="104">
        <v>0</v>
      </c>
      <c r="H70" s="110">
        <v>0</v>
      </c>
      <c r="I70" s="105">
        <f t="shared" si="1"/>
        <v>39031</v>
      </c>
      <c r="J70" s="56" t="s">
        <v>27</v>
      </c>
      <c r="K70" s="171"/>
    </row>
    <row r="71" spans="1:11" s="18" customFormat="1" x14ac:dyDescent="0.4">
      <c r="A71" s="150"/>
      <c r="B71" s="56" t="s">
        <v>21</v>
      </c>
      <c r="C71" s="104">
        <v>1633</v>
      </c>
      <c r="D71" s="104">
        <v>1857</v>
      </c>
      <c r="E71" s="104">
        <v>35917</v>
      </c>
      <c r="F71" s="104">
        <f t="shared" ref="F71:F134" si="2">+C71+D71+E71</f>
        <v>39407</v>
      </c>
      <c r="G71" s="104">
        <v>0</v>
      </c>
      <c r="H71" s="110">
        <v>0</v>
      </c>
      <c r="I71" s="105">
        <f t="shared" ref="I71:I134" si="3">+H71+G71+F71</f>
        <v>39407</v>
      </c>
      <c r="J71" s="56" t="s">
        <v>39</v>
      </c>
      <c r="K71" s="171"/>
    </row>
    <row r="72" spans="1:11" s="18" customFormat="1" x14ac:dyDescent="0.4">
      <c r="A72" s="150"/>
      <c r="B72" s="56" t="s">
        <v>22</v>
      </c>
      <c r="C72" s="104">
        <v>1580</v>
      </c>
      <c r="D72" s="104">
        <v>1766</v>
      </c>
      <c r="E72" s="104">
        <v>35668</v>
      </c>
      <c r="F72" s="104">
        <f t="shared" si="2"/>
        <v>39014</v>
      </c>
      <c r="G72" s="104">
        <v>0</v>
      </c>
      <c r="H72" s="110">
        <v>10</v>
      </c>
      <c r="I72" s="105">
        <f t="shared" si="3"/>
        <v>39024</v>
      </c>
      <c r="J72" s="56" t="s">
        <v>32</v>
      </c>
      <c r="K72" s="171"/>
    </row>
    <row r="73" spans="1:11" s="18" customFormat="1" x14ac:dyDescent="0.4">
      <c r="A73" s="150"/>
      <c r="B73" s="56" t="s">
        <v>58</v>
      </c>
      <c r="C73" s="104">
        <v>1508</v>
      </c>
      <c r="D73" s="104">
        <v>984</v>
      </c>
      <c r="E73" s="104">
        <v>33728</v>
      </c>
      <c r="F73" s="104">
        <f t="shared" si="2"/>
        <v>36220</v>
      </c>
      <c r="G73" s="104">
        <v>0</v>
      </c>
      <c r="H73" s="110">
        <v>0</v>
      </c>
      <c r="I73" s="105">
        <f t="shared" si="3"/>
        <v>36220</v>
      </c>
      <c r="J73" s="56" t="s">
        <v>28</v>
      </c>
      <c r="K73" s="171"/>
    </row>
    <row r="74" spans="1:11" s="18" customFormat="1" x14ac:dyDescent="0.4">
      <c r="A74" s="150"/>
      <c r="B74" s="56" t="s">
        <v>23</v>
      </c>
      <c r="C74" s="104">
        <v>1430</v>
      </c>
      <c r="D74" s="104">
        <v>1090</v>
      </c>
      <c r="E74" s="104">
        <v>34249</v>
      </c>
      <c r="F74" s="104">
        <f t="shared" si="2"/>
        <v>36769</v>
      </c>
      <c r="G74" s="104">
        <v>0</v>
      </c>
      <c r="H74" s="110">
        <v>0</v>
      </c>
      <c r="I74" s="105">
        <f t="shared" si="3"/>
        <v>36769</v>
      </c>
      <c r="J74" s="56" t="s">
        <v>23</v>
      </c>
      <c r="K74" s="171"/>
    </row>
    <row r="75" spans="1:11" s="18" customFormat="1" x14ac:dyDescent="0.4">
      <c r="A75" s="150"/>
      <c r="B75" s="56" t="s">
        <v>24</v>
      </c>
      <c r="C75" s="104">
        <v>1730</v>
      </c>
      <c r="D75" s="104">
        <v>1093</v>
      </c>
      <c r="E75" s="104">
        <v>34774</v>
      </c>
      <c r="F75" s="104">
        <f t="shared" si="2"/>
        <v>37597</v>
      </c>
      <c r="G75" s="104">
        <v>0</v>
      </c>
      <c r="H75" s="110">
        <v>0</v>
      </c>
      <c r="I75" s="105">
        <f t="shared" si="3"/>
        <v>37597</v>
      </c>
      <c r="J75" s="56" t="s">
        <v>29</v>
      </c>
      <c r="K75" s="171"/>
    </row>
    <row r="76" spans="1:11" s="18" customFormat="1" x14ac:dyDescent="0.4">
      <c r="A76" s="150"/>
      <c r="B76" s="56" t="s">
        <v>25</v>
      </c>
      <c r="C76" s="104">
        <v>1732</v>
      </c>
      <c r="D76" s="104">
        <v>1710</v>
      </c>
      <c r="E76" s="104">
        <v>35149</v>
      </c>
      <c r="F76" s="104">
        <f t="shared" si="2"/>
        <v>38591</v>
      </c>
      <c r="G76" s="104">
        <v>0</v>
      </c>
      <c r="H76" s="110">
        <v>0</v>
      </c>
      <c r="I76" s="105">
        <f t="shared" si="3"/>
        <v>38591</v>
      </c>
      <c r="J76" s="56" t="s">
        <v>25</v>
      </c>
      <c r="K76" s="171"/>
    </row>
    <row r="77" spans="1:11" s="18" customFormat="1" x14ac:dyDescent="0.4">
      <c r="A77" s="155"/>
      <c r="B77" s="57" t="s">
        <v>26</v>
      </c>
      <c r="C77" s="106">
        <v>1433</v>
      </c>
      <c r="D77" s="106">
        <v>1750</v>
      </c>
      <c r="E77" s="106">
        <v>36108</v>
      </c>
      <c r="F77" s="106">
        <f t="shared" si="2"/>
        <v>39291</v>
      </c>
      <c r="G77" s="106">
        <v>0</v>
      </c>
      <c r="H77" s="106">
        <v>0</v>
      </c>
      <c r="I77" s="106">
        <f t="shared" si="3"/>
        <v>39291</v>
      </c>
      <c r="J77" s="57" t="s">
        <v>26</v>
      </c>
      <c r="K77" s="172"/>
    </row>
    <row r="78" spans="1:11" s="18" customFormat="1" x14ac:dyDescent="0.4">
      <c r="A78" s="151">
        <v>2015</v>
      </c>
      <c r="B78" s="59" t="s">
        <v>16</v>
      </c>
      <c r="C78" s="111">
        <v>1433</v>
      </c>
      <c r="D78" s="103">
        <v>1734</v>
      </c>
      <c r="E78" s="103">
        <v>36120</v>
      </c>
      <c r="F78" s="103">
        <f t="shared" si="2"/>
        <v>39287</v>
      </c>
      <c r="G78" s="103">
        <v>0</v>
      </c>
      <c r="H78" s="103">
        <v>0</v>
      </c>
      <c r="I78" s="105">
        <f t="shared" si="3"/>
        <v>39287</v>
      </c>
      <c r="J78" s="55" t="s">
        <v>16</v>
      </c>
      <c r="K78" s="151">
        <v>2015</v>
      </c>
    </row>
    <row r="79" spans="1:11" s="18" customFormat="1" x14ac:dyDescent="0.4">
      <c r="A79" s="152"/>
      <c r="B79" s="60" t="s">
        <v>17</v>
      </c>
      <c r="C79" s="112">
        <v>1028</v>
      </c>
      <c r="D79" s="104">
        <v>1780</v>
      </c>
      <c r="E79" s="104">
        <v>37042</v>
      </c>
      <c r="F79" s="104">
        <f t="shared" si="2"/>
        <v>39850</v>
      </c>
      <c r="G79" s="104">
        <v>0</v>
      </c>
      <c r="H79" s="104">
        <v>0</v>
      </c>
      <c r="I79" s="105">
        <f t="shared" si="3"/>
        <v>39850</v>
      </c>
      <c r="J79" s="58" t="s">
        <v>17</v>
      </c>
      <c r="K79" s="152"/>
    </row>
    <row r="80" spans="1:11" s="18" customFormat="1" x14ac:dyDescent="0.4">
      <c r="A80" s="152"/>
      <c r="B80" s="60" t="s">
        <v>18</v>
      </c>
      <c r="C80" s="112">
        <v>1024</v>
      </c>
      <c r="D80" s="104">
        <v>1696</v>
      </c>
      <c r="E80" s="104">
        <v>38732</v>
      </c>
      <c r="F80" s="104">
        <f t="shared" si="2"/>
        <v>41452</v>
      </c>
      <c r="G80" s="104">
        <v>0</v>
      </c>
      <c r="H80" s="104">
        <v>0</v>
      </c>
      <c r="I80" s="105">
        <f t="shared" si="3"/>
        <v>41452</v>
      </c>
      <c r="J80" s="58" t="s">
        <v>18</v>
      </c>
      <c r="K80" s="152"/>
    </row>
    <row r="81" spans="1:11" s="18" customFormat="1" x14ac:dyDescent="0.4">
      <c r="A81" s="152"/>
      <c r="B81" s="60" t="s">
        <v>19</v>
      </c>
      <c r="C81" s="112">
        <v>1025</v>
      </c>
      <c r="D81" s="104">
        <v>1754</v>
      </c>
      <c r="E81" s="104">
        <v>40234</v>
      </c>
      <c r="F81" s="104">
        <f t="shared" si="2"/>
        <v>43013</v>
      </c>
      <c r="G81" s="104">
        <v>0</v>
      </c>
      <c r="H81" s="104">
        <v>0</v>
      </c>
      <c r="I81" s="105">
        <f t="shared" si="3"/>
        <v>43013</v>
      </c>
      <c r="J81" s="58" t="s">
        <v>19</v>
      </c>
      <c r="K81" s="152"/>
    </row>
    <row r="82" spans="1:11" s="18" customFormat="1" x14ac:dyDescent="0.4">
      <c r="A82" s="152"/>
      <c r="B82" s="56" t="s">
        <v>20</v>
      </c>
      <c r="C82" s="104">
        <v>3321</v>
      </c>
      <c r="D82" s="104">
        <v>1784</v>
      </c>
      <c r="E82" s="104">
        <v>41097</v>
      </c>
      <c r="F82" s="104">
        <f t="shared" si="2"/>
        <v>46202</v>
      </c>
      <c r="G82" s="104">
        <v>0</v>
      </c>
      <c r="H82" s="104">
        <v>0</v>
      </c>
      <c r="I82" s="105">
        <f t="shared" si="3"/>
        <v>46202</v>
      </c>
      <c r="J82" s="56" t="s">
        <v>27</v>
      </c>
      <c r="K82" s="152"/>
    </row>
    <row r="83" spans="1:11" s="18" customFormat="1" x14ac:dyDescent="0.4">
      <c r="A83" s="152"/>
      <c r="B83" s="56" t="s">
        <v>21</v>
      </c>
      <c r="C83" s="104">
        <v>1496</v>
      </c>
      <c r="D83" s="104">
        <v>1797</v>
      </c>
      <c r="E83" s="104">
        <v>41941</v>
      </c>
      <c r="F83" s="104">
        <f t="shared" si="2"/>
        <v>45234</v>
      </c>
      <c r="G83" s="104">
        <v>0</v>
      </c>
      <c r="H83" s="104">
        <v>0</v>
      </c>
      <c r="I83" s="105">
        <f t="shared" si="3"/>
        <v>45234</v>
      </c>
      <c r="J83" s="56" t="s">
        <v>39</v>
      </c>
      <c r="K83" s="152"/>
    </row>
    <row r="84" spans="1:11" s="18" customFormat="1" x14ac:dyDescent="0.4">
      <c r="A84" s="152"/>
      <c r="B84" s="56" t="s">
        <v>22</v>
      </c>
      <c r="C84" s="104">
        <v>1390</v>
      </c>
      <c r="D84" s="104">
        <v>1827</v>
      </c>
      <c r="E84" s="104">
        <v>41546</v>
      </c>
      <c r="F84" s="104">
        <f t="shared" si="2"/>
        <v>44763</v>
      </c>
      <c r="G84" s="104">
        <v>0</v>
      </c>
      <c r="H84" s="104">
        <v>0</v>
      </c>
      <c r="I84" s="105">
        <f t="shared" si="3"/>
        <v>44763</v>
      </c>
      <c r="J84" s="56" t="s">
        <v>32</v>
      </c>
      <c r="K84" s="152"/>
    </row>
    <row r="85" spans="1:11" s="18" customFormat="1" x14ac:dyDescent="0.4">
      <c r="A85" s="152"/>
      <c r="B85" s="56" t="s">
        <v>58</v>
      </c>
      <c r="C85" s="104">
        <v>1385</v>
      </c>
      <c r="D85" s="104">
        <v>1846</v>
      </c>
      <c r="E85" s="104">
        <v>41242</v>
      </c>
      <c r="F85" s="104">
        <f t="shared" si="2"/>
        <v>44473</v>
      </c>
      <c r="G85" s="104">
        <v>0</v>
      </c>
      <c r="H85" s="104">
        <v>0</v>
      </c>
      <c r="I85" s="105">
        <f t="shared" si="3"/>
        <v>44473</v>
      </c>
      <c r="J85" s="56" t="s">
        <v>28</v>
      </c>
      <c r="K85" s="152"/>
    </row>
    <row r="86" spans="1:11" s="18" customFormat="1" x14ac:dyDescent="0.4">
      <c r="A86" s="152"/>
      <c r="B86" s="56" t="s">
        <v>23</v>
      </c>
      <c r="C86" s="104">
        <v>2667</v>
      </c>
      <c r="D86" s="104">
        <v>1863</v>
      </c>
      <c r="E86" s="104">
        <v>42263</v>
      </c>
      <c r="F86" s="104">
        <f t="shared" si="2"/>
        <v>46793</v>
      </c>
      <c r="G86" s="104">
        <v>0</v>
      </c>
      <c r="H86" s="104">
        <v>0</v>
      </c>
      <c r="I86" s="105">
        <f t="shared" si="3"/>
        <v>46793</v>
      </c>
      <c r="J86" s="56" t="s">
        <v>23</v>
      </c>
      <c r="K86" s="152"/>
    </row>
    <row r="87" spans="1:11" s="18" customFormat="1" x14ac:dyDescent="0.4">
      <c r="A87" s="152"/>
      <c r="B87" s="56" t="s">
        <v>24</v>
      </c>
      <c r="C87" s="104">
        <v>1857</v>
      </c>
      <c r="D87" s="104">
        <v>1851</v>
      </c>
      <c r="E87" s="104">
        <v>43187</v>
      </c>
      <c r="F87" s="104">
        <f t="shared" si="2"/>
        <v>46895</v>
      </c>
      <c r="G87" s="104">
        <v>0</v>
      </c>
      <c r="H87" s="104">
        <v>0</v>
      </c>
      <c r="I87" s="105">
        <f t="shared" si="3"/>
        <v>46895</v>
      </c>
      <c r="J87" s="56" t="s">
        <v>29</v>
      </c>
      <c r="K87" s="152"/>
    </row>
    <row r="88" spans="1:11" s="18" customFormat="1" x14ac:dyDescent="0.4">
      <c r="A88" s="152"/>
      <c r="B88" s="56" t="s">
        <v>25</v>
      </c>
      <c r="C88" s="104">
        <v>2437</v>
      </c>
      <c r="D88" s="104">
        <v>1841</v>
      </c>
      <c r="E88" s="104">
        <v>43923</v>
      </c>
      <c r="F88" s="104">
        <f t="shared" si="2"/>
        <v>48201</v>
      </c>
      <c r="G88" s="104">
        <v>0</v>
      </c>
      <c r="H88" s="104">
        <v>0</v>
      </c>
      <c r="I88" s="105">
        <f t="shared" si="3"/>
        <v>48201</v>
      </c>
      <c r="J88" s="56" t="s">
        <v>25</v>
      </c>
      <c r="K88" s="152"/>
    </row>
    <row r="89" spans="1:11" s="18" customFormat="1" x14ac:dyDescent="0.4">
      <c r="A89" s="153"/>
      <c r="B89" s="57" t="s">
        <v>26</v>
      </c>
      <c r="C89" s="108">
        <v>727</v>
      </c>
      <c r="D89" s="106">
        <v>1956</v>
      </c>
      <c r="E89" s="108">
        <v>45864</v>
      </c>
      <c r="F89" s="108">
        <f t="shared" si="2"/>
        <v>48547</v>
      </c>
      <c r="G89" s="108">
        <v>0</v>
      </c>
      <c r="H89" s="108">
        <v>0</v>
      </c>
      <c r="I89" s="108">
        <f t="shared" si="3"/>
        <v>48547</v>
      </c>
      <c r="J89" s="57" t="s">
        <v>26</v>
      </c>
      <c r="K89" s="153"/>
    </row>
    <row r="90" spans="1:11" s="18" customFormat="1" x14ac:dyDescent="0.4">
      <c r="A90" s="151">
        <v>2016</v>
      </c>
      <c r="B90" s="71" t="s">
        <v>16</v>
      </c>
      <c r="C90" s="103">
        <v>627</v>
      </c>
      <c r="D90" s="104">
        <v>1940</v>
      </c>
      <c r="E90" s="103">
        <v>45807</v>
      </c>
      <c r="F90" s="103">
        <f t="shared" si="2"/>
        <v>48374</v>
      </c>
      <c r="G90" s="103">
        <v>0</v>
      </c>
      <c r="H90" s="103">
        <v>0</v>
      </c>
      <c r="I90" s="107">
        <f t="shared" si="3"/>
        <v>48374</v>
      </c>
      <c r="J90" s="59" t="s">
        <v>16</v>
      </c>
      <c r="K90" s="151">
        <v>2016</v>
      </c>
    </row>
    <row r="91" spans="1:11" s="18" customFormat="1" x14ac:dyDescent="0.4">
      <c r="A91" s="152"/>
      <c r="B91" s="58" t="s">
        <v>17</v>
      </c>
      <c r="C91" s="104">
        <v>1727</v>
      </c>
      <c r="D91" s="104">
        <v>1963</v>
      </c>
      <c r="E91" s="104">
        <v>46778</v>
      </c>
      <c r="F91" s="104">
        <f t="shared" si="2"/>
        <v>50468</v>
      </c>
      <c r="G91" s="104">
        <v>0</v>
      </c>
      <c r="H91" s="104">
        <v>0</v>
      </c>
      <c r="I91" s="105">
        <f t="shared" si="3"/>
        <v>50468</v>
      </c>
      <c r="J91" s="60" t="s">
        <v>17</v>
      </c>
      <c r="K91" s="152"/>
    </row>
    <row r="92" spans="1:11" s="18" customFormat="1" x14ac:dyDescent="0.4">
      <c r="A92" s="152"/>
      <c r="B92" s="58" t="s">
        <v>18</v>
      </c>
      <c r="C92" s="104">
        <v>2058</v>
      </c>
      <c r="D92" s="104">
        <v>2029</v>
      </c>
      <c r="E92" s="104">
        <v>48060</v>
      </c>
      <c r="F92" s="104">
        <f t="shared" si="2"/>
        <v>52147</v>
      </c>
      <c r="G92" s="104">
        <v>0</v>
      </c>
      <c r="H92" s="104">
        <v>0</v>
      </c>
      <c r="I92" s="105">
        <f t="shared" si="3"/>
        <v>52147</v>
      </c>
      <c r="J92" s="60" t="s">
        <v>18</v>
      </c>
      <c r="K92" s="152"/>
    </row>
    <row r="93" spans="1:11" s="18" customFormat="1" x14ac:dyDescent="0.4">
      <c r="A93" s="152"/>
      <c r="B93" s="58" t="s">
        <v>19</v>
      </c>
      <c r="C93" s="104">
        <v>1724</v>
      </c>
      <c r="D93" s="104">
        <v>2085</v>
      </c>
      <c r="E93" s="104">
        <v>48640</v>
      </c>
      <c r="F93" s="104">
        <f t="shared" si="2"/>
        <v>52449</v>
      </c>
      <c r="G93" s="104">
        <v>0</v>
      </c>
      <c r="H93" s="104">
        <v>0</v>
      </c>
      <c r="I93" s="105">
        <f t="shared" si="3"/>
        <v>52449</v>
      </c>
      <c r="J93" s="60" t="s">
        <v>19</v>
      </c>
      <c r="K93" s="152"/>
    </row>
    <row r="94" spans="1:11" s="18" customFormat="1" x14ac:dyDescent="0.4">
      <c r="A94" s="152"/>
      <c r="B94" s="58" t="s">
        <v>20</v>
      </c>
      <c r="C94" s="104">
        <v>3579</v>
      </c>
      <c r="D94" s="104">
        <v>2085</v>
      </c>
      <c r="E94" s="104">
        <v>48841</v>
      </c>
      <c r="F94" s="104">
        <f t="shared" si="2"/>
        <v>54505</v>
      </c>
      <c r="G94" s="104">
        <v>0</v>
      </c>
      <c r="H94" s="104">
        <v>0</v>
      </c>
      <c r="I94" s="105">
        <f t="shared" si="3"/>
        <v>54505</v>
      </c>
      <c r="J94" s="60" t="s">
        <v>27</v>
      </c>
      <c r="K94" s="152"/>
    </row>
    <row r="95" spans="1:11" s="18" customFormat="1" x14ac:dyDescent="0.4">
      <c r="A95" s="152"/>
      <c r="B95" s="58" t="s">
        <v>21</v>
      </c>
      <c r="C95" s="104">
        <v>1039</v>
      </c>
      <c r="D95" s="104">
        <v>2076</v>
      </c>
      <c r="E95" s="104">
        <v>48892</v>
      </c>
      <c r="F95" s="104">
        <f t="shared" si="2"/>
        <v>52007</v>
      </c>
      <c r="G95" s="104">
        <v>0</v>
      </c>
      <c r="H95" s="104">
        <v>0</v>
      </c>
      <c r="I95" s="105">
        <f t="shared" si="3"/>
        <v>52007</v>
      </c>
      <c r="J95" s="60" t="s">
        <v>39</v>
      </c>
      <c r="K95" s="152"/>
    </row>
    <row r="96" spans="1:11" s="18" customFormat="1" x14ac:dyDescent="0.4">
      <c r="A96" s="152"/>
      <c r="B96" s="58" t="s">
        <v>22</v>
      </c>
      <c r="C96" s="104">
        <v>698</v>
      </c>
      <c r="D96" s="104">
        <v>2066</v>
      </c>
      <c r="E96" s="104">
        <v>48308</v>
      </c>
      <c r="F96" s="104">
        <f t="shared" si="2"/>
        <v>51072</v>
      </c>
      <c r="G96" s="104">
        <v>0</v>
      </c>
      <c r="H96" s="104">
        <v>0</v>
      </c>
      <c r="I96" s="105">
        <f t="shared" si="3"/>
        <v>51072</v>
      </c>
      <c r="J96" s="60" t="s">
        <v>32</v>
      </c>
      <c r="K96" s="152"/>
    </row>
    <row r="97" spans="1:11" s="18" customFormat="1" x14ac:dyDescent="0.4">
      <c r="A97" s="152"/>
      <c r="B97" s="58" t="s">
        <v>58</v>
      </c>
      <c r="C97" s="104">
        <v>644</v>
      </c>
      <c r="D97" s="104">
        <v>2019</v>
      </c>
      <c r="E97" s="104">
        <v>47829</v>
      </c>
      <c r="F97" s="104">
        <f t="shared" si="2"/>
        <v>50492</v>
      </c>
      <c r="G97" s="104">
        <v>0</v>
      </c>
      <c r="H97" s="104">
        <v>0</v>
      </c>
      <c r="I97" s="105">
        <f t="shared" si="3"/>
        <v>50492</v>
      </c>
      <c r="J97" s="60" t="s">
        <v>28</v>
      </c>
      <c r="K97" s="152"/>
    </row>
    <row r="98" spans="1:11" s="18" customFormat="1" x14ac:dyDescent="0.4">
      <c r="A98" s="152"/>
      <c r="B98" s="58" t="s">
        <v>23</v>
      </c>
      <c r="C98" s="104">
        <v>591</v>
      </c>
      <c r="D98" s="104">
        <v>2026</v>
      </c>
      <c r="E98" s="104">
        <v>48568</v>
      </c>
      <c r="F98" s="104">
        <f t="shared" si="2"/>
        <v>51185</v>
      </c>
      <c r="G98" s="104">
        <v>0</v>
      </c>
      <c r="H98" s="104">
        <v>0</v>
      </c>
      <c r="I98" s="105">
        <f t="shared" si="3"/>
        <v>51185</v>
      </c>
      <c r="J98" s="60" t="s">
        <v>23</v>
      </c>
      <c r="K98" s="152"/>
    </row>
    <row r="99" spans="1:11" s="18" customFormat="1" x14ac:dyDescent="0.4">
      <c r="A99" s="152"/>
      <c r="B99" s="58" t="s">
        <v>24</v>
      </c>
      <c r="C99" s="104">
        <v>530</v>
      </c>
      <c r="D99" s="104">
        <v>2105</v>
      </c>
      <c r="E99" s="104">
        <v>49086</v>
      </c>
      <c r="F99" s="104">
        <f t="shared" si="2"/>
        <v>51721</v>
      </c>
      <c r="G99" s="104">
        <v>0</v>
      </c>
      <c r="H99" s="104">
        <v>0</v>
      </c>
      <c r="I99" s="105">
        <f t="shared" si="3"/>
        <v>51721</v>
      </c>
      <c r="J99" s="60" t="s">
        <v>29</v>
      </c>
      <c r="K99" s="152"/>
    </row>
    <row r="100" spans="1:11" s="18" customFormat="1" x14ac:dyDescent="0.4">
      <c r="A100" s="152"/>
      <c r="B100" s="56" t="s">
        <v>25</v>
      </c>
      <c r="C100" s="104">
        <v>251</v>
      </c>
      <c r="D100" s="104">
        <v>2273</v>
      </c>
      <c r="E100" s="104">
        <v>49831</v>
      </c>
      <c r="F100" s="104">
        <f t="shared" si="2"/>
        <v>52355</v>
      </c>
      <c r="G100" s="104">
        <v>0</v>
      </c>
      <c r="H100" s="104">
        <v>0</v>
      </c>
      <c r="I100" s="105">
        <f t="shared" si="3"/>
        <v>52355</v>
      </c>
      <c r="J100" s="56" t="s">
        <v>25</v>
      </c>
      <c r="K100" s="152"/>
    </row>
    <row r="101" spans="1:11" s="18" customFormat="1" x14ac:dyDescent="0.4">
      <c r="A101" s="153"/>
      <c r="B101" s="57" t="s">
        <v>26</v>
      </c>
      <c r="C101" s="106">
        <v>1340</v>
      </c>
      <c r="D101" s="106">
        <v>1137</v>
      </c>
      <c r="E101" s="106">
        <v>51510</v>
      </c>
      <c r="F101" s="106">
        <f t="shared" si="2"/>
        <v>53987</v>
      </c>
      <c r="G101" s="106">
        <v>0</v>
      </c>
      <c r="H101" s="106">
        <v>0</v>
      </c>
      <c r="I101" s="106">
        <f t="shared" si="3"/>
        <v>53987</v>
      </c>
      <c r="J101" s="57" t="s">
        <v>26</v>
      </c>
      <c r="K101" s="153"/>
    </row>
    <row r="102" spans="1:11" s="18" customFormat="1" x14ac:dyDescent="0.4">
      <c r="A102" s="151">
        <v>2017</v>
      </c>
      <c r="B102" s="71" t="s">
        <v>16</v>
      </c>
      <c r="C102" s="104">
        <v>1238</v>
      </c>
      <c r="D102" s="104">
        <v>1182</v>
      </c>
      <c r="E102" s="104">
        <v>51251</v>
      </c>
      <c r="F102" s="104">
        <f t="shared" si="2"/>
        <v>53671</v>
      </c>
      <c r="G102" s="104">
        <v>0</v>
      </c>
      <c r="H102" s="104">
        <v>0</v>
      </c>
      <c r="I102" s="108">
        <f t="shared" si="3"/>
        <v>53671</v>
      </c>
      <c r="J102" s="59" t="s">
        <v>16</v>
      </c>
      <c r="K102" s="151">
        <v>2017</v>
      </c>
    </row>
    <row r="103" spans="1:11" s="18" customFormat="1" x14ac:dyDescent="0.4">
      <c r="A103" s="152"/>
      <c r="B103" s="58" t="s">
        <v>17</v>
      </c>
      <c r="C103" s="104">
        <v>621</v>
      </c>
      <c r="D103" s="104">
        <v>1258</v>
      </c>
      <c r="E103" s="104">
        <v>52015</v>
      </c>
      <c r="F103" s="104">
        <f t="shared" si="2"/>
        <v>53894</v>
      </c>
      <c r="G103" s="104">
        <v>0</v>
      </c>
      <c r="H103" s="104">
        <v>0</v>
      </c>
      <c r="I103" s="105">
        <f t="shared" si="3"/>
        <v>53894</v>
      </c>
      <c r="J103" s="60" t="s">
        <v>17</v>
      </c>
      <c r="K103" s="152"/>
    </row>
    <row r="104" spans="1:11" s="18" customFormat="1" x14ac:dyDescent="0.4">
      <c r="A104" s="152"/>
      <c r="B104" s="58" t="s">
        <v>18</v>
      </c>
      <c r="C104" s="104">
        <v>1158</v>
      </c>
      <c r="D104" s="104">
        <v>1357</v>
      </c>
      <c r="E104" s="104">
        <v>53591</v>
      </c>
      <c r="F104" s="104">
        <f t="shared" si="2"/>
        <v>56106</v>
      </c>
      <c r="G104" s="104">
        <v>0</v>
      </c>
      <c r="H104" s="104">
        <v>0</v>
      </c>
      <c r="I104" s="105">
        <f t="shared" si="3"/>
        <v>56106</v>
      </c>
      <c r="J104" s="60" t="s">
        <v>18</v>
      </c>
      <c r="K104" s="152"/>
    </row>
    <row r="105" spans="1:11" s="18" customFormat="1" x14ac:dyDescent="0.4">
      <c r="A105" s="152"/>
      <c r="B105" s="58" t="s">
        <v>19</v>
      </c>
      <c r="C105" s="104">
        <v>660</v>
      </c>
      <c r="D105" s="104">
        <v>1438</v>
      </c>
      <c r="E105" s="104">
        <v>54824</v>
      </c>
      <c r="F105" s="104">
        <f t="shared" si="2"/>
        <v>56922</v>
      </c>
      <c r="G105" s="104">
        <v>0</v>
      </c>
      <c r="H105" s="104">
        <v>0</v>
      </c>
      <c r="I105" s="105">
        <f t="shared" si="3"/>
        <v>56922</v>
      </c>
      <c r="J105" s="60" t="s">
        <v>19</v>
      </c>
      <c r="K105" s="152"/>
    </row>
    <row r="106" spans="1:11" s="18" customFormat="1" x14ac:dyDescent="0.4">
      <c r="A106" s="152"/>
      <c r="B106" s="58" t="s">
        <v>20</v>
      </c>
      <c r="C106" s="104">
        <v>24</v>
      </c>
      <c r="D106" s="104">
        <v>1459</v>
      </c>
      <c r="E106" s="104">
        <v>55549</v>
      </c>
      <c r="F106" s="104">
        <f t="shared" si="2"/>
        <v>57032</v>
      </c>
      <c r="G106" s="104">
        <v>0</v>
      </c>
      <c r="H106" s="104">
        <v>0</v>
      </c>
      <c r="I106" s="105">
        <f t="shared" si="3"/>
        <v>57032</v>
      </c>
      <c r="J106" s="60" t="s">
        <v>27</v>
      </c>
      <c r="K106" s="152"/>
    </row>
    <row r="107" spans="1:11" s="18" customFormat="1" x14ac:dyDescent="0.4">
      <c r="A107" s="152"/>
      <c r="B107" s="58" t="s">
        <v>21</v>
      </c>
      <c r="C107" s="104">
        <v>27</v>
      </c>
      <c r="D107" s="104">
        <v>1501</v>
      </c>
      <c r="E107" s="104">
        <v>56249</v>
      </c>
      <c r="F107" s="104">
        <f t="shared" si="2"/>
        <v>57777</v>
      </c>
      <c r="G107" s="104">
        <v>0</v>
      </c>
      <c r="H107" s="104">
        <v>0</v>
      </c>
      <c r="I107" s="105">
        <f t="shared" si="3"/>
        <v>57777</v>
      </c>
      <c r="J107" s="60" t="s">
        <v>39</v>
      </c>
      <c r="K107" s="152"/>
    </row>
    <row r="108" spans="1:11" s="18" customFormat="1" x14ac:dyDescent="0.4">
      <c r="A108" s="152"/>
      <c r="B108" s="58" t="s">
        <v>22</v>
      </c>
      <c r="C108" s="104">
        <v>20</v>
      </c>
      <c r="D108" s="104">
        <v>1470</v>
      </c>
      <c r="E108" s="104">
        <v>55481</v>
      </c>
      <c r="F108" s="104">
        <f t="shared" si="2"/>
        <v>56971</v>
      </c>
      <c r="G108" s="104">
        <v>0</v>
      </c>
      <c r="H108" s="104">
        <v>0</v>
      </c>
      <c r="I108" s="105">
        <f t="shared" si="3"/>
        <v>56971</v>
      </c>
      <c r="J108" s="60" t="s">
        <v>32</v>
      </c>
      <c r="K108" s="152"/>
    </row>
    <row r="109" spans="1:11" s="18" customFormat="1" x14ac:dyDescent="0.4">
      <c r="A109" s="152"/>
      <c r="B109" s="58" t="s">
        <v>58</v>
      </c>
      <c r="C109" s="104">
        <v>19</v>
      </c>
      <c r="D109" s="104">
        <v>1515</v>
      </c>
      <c r="E109" s="104">
        <v>55110</v>
      </c>
      <c r="F109" s="104">
        <f t="shared" si="2"/>
        <v>56644</v>
      </c>
      <c r="G109" s="104">
        <v>0</v>
      </c>
      <c r="H109" s="104">
        <v>0</v>
      </c>
      <c r="I109" s="105">
        <f t="shared" si="3"/>
        <v>56644</v>
      </c>
      <c r="J109" s="60" t="s">
        <v>28</v>
      </c>
      <c r="K109" s="152"/>
    </row>
    <row r="110" spans="1:11" s="18" customFormat="1" x14ac:dyDescent="0.4">
      <c r="A110" s="152"/>
      <c r="B110" s="58" t="s">
        <v>23</v>
      </c>
      <c r="C110" s="104">
        <v>446</v>
      </c>
      <c r="D110" s="104">
        <v>1498</v>
      </c>
      <c r="E110" s="104">
        <v>55429</v>
      </c>
      <c r="F110" s="104">
        <f t="shared" si="2"/>
        <v>57373</v>
      </c>
      <c r="G110" s="104">
        <v>0</v>
      </c>
      <c r="H110" s="104">
        <v>0</v>
      </c>
      <c r="I110" s="105">
        <f t="shared" si="3"/>
        <v>57373</v>
      </c>
      <c r="J110" s="60" t="s">
        <v>23</v>
      </c>
      <c r="K110" s="152"/>
    </row>
    <row r="111" spans="1:11" s="18" customFormat="1" x14ac:dyDescent="0.4">
      <c r="A111" s="152"/>
      <c r="B111" s="58" t="s">
        <v>24</v>
      </c>
      <c r="C111" s="104">
        <v>28</v>
      </c>
      <c r="D111" s="104">
        <v>1497</v>
      </c>
      <c r="E111" s="104">
        <v>56186</v>
      </c>
      <c r="F111" s="104">
        <f t="shared" si="2"/>
        <v>57711</v>
      </c>
      <c r="G111" s="104">
        <v>0</v>
      </c>
      <c r="H111" s="104">
        <v>0</v>
      </c>
      <c r="I111" s="105">
        <f t="shared" si="3"/>
        <v>57711</v>
      </c>
      <c r="J111" s="60" t="s">
        <v>29</v>
      </c>
      <c r="K111" s="152"/>
    </row>
    <row r="112" spans="1:11" s="18" customFormat="1" x14ac:dyDescent="0.4">
      <c r="A112" s="152"/>
      <c r="B112" s="58" t="s">
        <v>25</v>
      </c>
      <c r="C112" s="104">
        <v>3685</v>
      </c>
      <c r="D112" s="104">
        <v>1512</v>
      </c>
      <c r="E112" s="104">
        <v>56822</v>
      </c>
      <c r="F112" s="104">
        <f t="shared" si="2"/>
        <v>62019</v>
      </c>
      <c r="G112" s="104">
        <v>0</v>
      </c>
      <c r="H112" s="104">
        <v>0</v>
      </c>
      <c r="I112" s="105">
        <f t="shared" si="3"/>
        <v>62019</v>
      </c>
      <c r="J112" s="60" t="s">
        <v>25</v>
      </c>
      <c r="K112" s="152"/>
    </row>
    <row r="113" spans="1:11" s="18" customFormat="1" x14ac:dyDescent="0.4">
      <c r="A113" s="152"/>
      <c r="B113" s="58" t="s">
        <v>26</v>
      </c>
      <c r="C113" s="108">
        <v>901</v>
      </c>
      <c r="D113" s="108">
        <v>1539</v>
      </c>
      <c r="E113" s="108">
        <v>57692</v>
      </c>
      <c r="F113" s="108">
        <f t="shared" si="2"/>
        <v>60132</v>
      </c>
      <c r="G113" s="108">
        <v>0</v>
      </c>
      <c r="H113" s="108">
        <v>0</v>
      </c>
      <c r="I113" s="105">
        <f t="shared" si="3"/>
        <v>60132</v>
      </c>
      <c r="J113" s="60" t="s">
        <v>26</v>
      </c>
      <c r="K113" s="152"/>
    </row>
    <row r="114" spans="1:11" s="18" customFormat="1" x14ac:dyDescent="0.4">
      <c r="A114" s="151">
        <v>2018</v>
      </c>
      <c r="B114" s="71" t="s">
        <v>16</v>
      </c>
      <c r="C114" s="103">
        <v>902</v>
      </c>
      <c r="D114" s="103">
        <v>1511</v>
      </c>
      <c r="E114" s="103">
        <v>57456</v>
      </c>
      <c r="F114" s="103">
        <f t="shared" si="2"/>
        <v>59869</v>
      </c>
      <c r="G114" s="103">
        <v>0</v>
      </c>
      <c r="H114" s="103">
        <v>0</v>
      </c>
      <c r="I114" s="107">
        <f t="shared" si="3"/>
        <v>59869</v>
      </c>
      <c r="J114" s="59" t="s">
        <v>16</v>
      </c>
      <c r="K114" s="151">
        <v>2018</v>
      </c>
    </row>
    <row r="115" spans="1:11" s="18" customFormat="1" x14ac:dyDescent="0.4">
      <c r="A115" s="152"/>
      <c r="B115" s="58" t="s">
        <v>17</v>
      </c>
      <c r="C115" s="104">
        <v>900</v>
      </c>
      <c r="D115" s="104">
        <v>1481</v>
      </c>
      <c r="E115" s="104">
        <v>58342</v>
      </c>
      <c r="F115" s="104">
        <f t="shared" si="2"/>
        <v>60723</v>
      </c>
      <c r="G115" s="104">
        <v>0</v>
      </c>
      <c r="H115" s="104">
        <v>0</v>
      </c>
      <c r="I115" s="105">
        <f t="shared" si="3"/>
        <v>60723</v>
      </c>
      <c r="J115" s="60" t="s">
        <v>17</v>
      </c>
      <c r="K115" s="152"/>
    </row>
    <row r="116" spans="1:11" s="18" customFormat="1" x14ac:dyDescent="0.4">
      <c r="A116" s="152"/>
      <c r="B116" s="58" t="s">
        <v>18</v>
      </c>
      <c r="C116" s="104">
        <v>795</v>
      </c>
      <c r="D116" s="104">
        <v>1621</v>
      </c>
      <c r="E116" s="104">
        <v>59941</v>
      </c>
      <c r="F116" s="104">
        <f t="shared" si="2"/>
        <v>62357</v>
      </c>
      <c r="G116" s="104">
        <v>0</v>
      </c>
      <c r="H116" s="104">
        <v>0</v>
      </c>
      <c r="I116" s="105">
        <f t="shared" si="3"/>
        <v>62357</v>
      </c>
      <c r="J116" s="60" t="s">
        <v>18</v>
      </c>
      <c r="K116" s="152"/>
    </row>
    <row r="117" spans="1:11" s="18" customFormat="1" x14ac:dyDescent="0.4">
      <c r="A117" s="152"/>
      <c r="B117" s="58" t="s">
        <v>19</v>
      </c>
      <c r="C117" s="104">
        <v>535</v>
      </c>
      <c r="D117" s="104">
        <v>1600</v>
      </c>
      <c r="E117" s="104">
        <v>60777</v>
      </c>
      <c r="F117" s="104">
        <f t="shared" si="2"/>
        <v>62912</v>
      </c>
      <c r="G117" s="104">
        <v>0</v>
      </c>
      <c r="H117" s="104">
        <v>0</v>
      </c>
      <c r="I117" s="105">
        <f t="shared" si="3"/>
        <v>62912</v>
      </c>
      <c r="J117" s="60" t="s">
        <v>19</v>
      </c>
      <c r="K117" s="152"/>
    </row>
    <row r="118" spans="1:11" s="18" customFormat="1" x14ac:dyDescent="0.4">
      <c r="A118" s="152"/>
      <c r="B118" s="58" t="s">
        <v>20</v>
      </c>
      <c r="C118" s="104">
        <v>1579</v>
      </c>
      <c r="D118" s="104">
        <v>1632</v>
      </c>
      <c r="E118" s="104">
        <v>61755</v>
      </c>
      <c r="F118" s="104">
        <f t="shared" si="2"/>
        <v>64966</v>
      </c>
      <c r="G118" s="104">
        <v>0</v>
      </c>
      <c r="H118" s="104">
        <v>0</v>
      </c>
      <c r="I118" s="105">
        <f t="shared" si="3"/>
        <v>64966</v>
      </c>
      <c r="J118" s="60" t="s">
        <v>27</v>
      </c>
      <c r="K118" s="152"/>
    </row>
    <row r="119" spans="1:11" s="18" customFormat="1" x14ac:dyDescent="0.4">
      <c r="A119" s="152"/>
      <c r="B119" s="58" t="s">
        <v>21</v>
      </c>
      <c r="C119" s="104">
        <v>620</v>
      </c>
      <c r="D119" s="104">
        <v>1692</v>
      </c>
      <c r="E119" s="104">
        <v>61925</v>
      </c>
      <c r="F119" s="104">
        <f t="shared" si="2"/>
        <v>64237</v>
      </c>
      <c r="G119" s="104">
        <v>0</v>
      </c>
      <c r="H119" s="104">
        <v>0</v>
      </c>
      <c r="I119" s="105">
        <f t="shared" si="3"/>
        <v>64237</v>
      </c>
      <c r="J119" s="60" t="s">
        <v>39</v>
      </c>
      <c r="K119" s="152"/>
    </row>
    <row r="120" spans="1:11" s="18" customFormat="1" x14ac:dyDescent="0.4">
      <c r="A120" s="152"/>
      <c r="B120" s="58" t="s">
        <v>22</v>
      </c>
      <c r="C120" s="104">
        <v>620</v>
      </c>
      <c r="D120" s="104">
        <v>1679</v>
      </c>
      <c r="E120" s="104">
        <v>60941</v>
      </c>
      <c r="F120" s="104">
        <f t="shared" si="2"/>
        <v>63240</v>
      </c>
      <c r="G120" s="104">
        <v>0</v>
      </c>
      <c r="H120" s="104">
        <v>0</v>
      </c>
      <c r="I120" s="105">
        <f t="shared" si="3"/>
        <v>63240</v>
      </c>
      <c r="J120" s="60" t="s">
        <v>32</v>
      </c>
      <c r="K120" s="152"/>
    </row>
    <row r="121" spans="1:11" s="18" customFormat="1" x14ac:dyDescent="0.4">
      <c r="A121" s="152"/>
      <c r="B121" s="58" t="s">
        <v>58</v>
      </c>
      <c r="C121" s="104">
        <v>669</v>
      </c>
      <c r="D121" s="104">
        <v>1671</v>
      </c>
      <c r="E121" s="104">
        <v>60075</v>
      </c>
      <c r="F121" s="104">
        <f t="shared" si="2"/>
        <v>62415</v>
      </c>
      <c r="G121" s="104">
        <v>0</v>
      </c>
      <c r="H121" s="104">
        <v>0</v>
      </c>
      <c r="I121" s="105">
        <f t="shared" si="3"/>
        <v>62415</v>
      </c>
      <c r="J121" s="60" t="s">
        <v>28</v>
      </c>
      <c r="K121" s="152"/>
    </row>
    <row r="122" spans="1:11" s="86" customFormat="1" x14ac:dyDescent="0.4">
      <c r="A122" s="152"/>
      <c r="B122" s="58" t="s">
        <v>23</v>
      </c>
      <c r="C122" s="104">
        <v>65</v>
      </c>
      <c r="D122" s="104">
        <v>1705</v>
      </c>
      <c r="E122" s="104">
        <v>60403</v>
      </c>
      <c r="F122" s="104">
        <f t="shared" si="2"/>
        <v>62173</v>
      </c>
      <c r="G122" s="104">
        <v>0</v>
      </c>
      <c r="H122" s="104">
        <v>0</v>
      </c>
      <c r="I122" s="105">
        <f t="shared" si="3"/>
        <v>62173</v>
      </c>
      <c r="J122" s="60" t="s">
        <v>23</v>
      </c>
      <c r="K122" s="152"/>
    </row>
    <row r="123" spans="1:11" s="18" customFormat="1" x14ac:dyDescent="0.4">
      <c r="A123" s="152"/>
      <c r="B123" s="58" t="s">
        <v>24</v>
      </c>
      <c r="C123" s="104">
        <v>69</v>
      </c>
      <c r="D123" s="104">
        <v>1766</v>
      </c>
      <c r="E123" s="104">
        <v>61083</v>
      </c>
      <c r="F123" s="104">
        <f t="shared" si="2"/>
        <v>62918</v>
      </c>
      <c r="G123" s="104">
        <v>0</v>
      </c>
      <c r="H123" s="104">
        <v>0</v>
      </c>
      <c r="I123" s="105">
        <f t="shared" si="3"/>
        <v>62918</v>
      </c>
      <c r="J123" s="60" t="s">
        <v>29</v>
      </c>
      <c r="K123" s="152"/>
    </row>
    <row r="124" spans="1:11" s="18" customFormat="1" x14ac:dyDescent="0.4">
      <c r="A124" s="152"/>
      <c r="B124" s="58" t="s">
        <v>25</v>
      </c>
      <c r="C124" s="104">
        <v>34</v>
      </c>
      <c r="D124" s="104">
        <v>1733</v>
      </c>
      <c r="E124" s="104">
        <v>61715</v>
      </c>
      <c r="F124" s="104">
        <f t="shared" si="2"/>
        <v>63482</v>
      </c>
      <c r="G124" s="104">
        <v>0</v>
      </c>
      <c r="H124" s="104">
        <v>0</v>
      </c>
      <c r="I124" s="105">
        <f t="shared" si="3"/>
        <v>63482</v>
      </c>
      <c r="J124" s="60" t="s">
        <v>25</v>
      </c>
      <c r="K124" s="152"/>
    </row>
    <row r="125" spans="1:11" s="18" customFormat="1" x14ac:dyDescent="0.4">
      <c r="A125" s="152"/>
      <c r="B125" s="58" t="s">
        <v>26</v>
      </c>
      <c r="C125" s="108">
        <v>123</v>
      </c>
      <c r="D125" s="108">
        <v>1872</v>
      </c>
      <c r="E125" s="108">
        <v>62839</v>
      </c>
      <c r="F125" s="108">
        <f t="shared" si="2"/>
        <v>64834</v>
      </c>
      <c r="G125" s="108">
        <v>0</v>
      </c>
      <c r="H125" s="108">
        <v>0</v>
      </c>
      <c r="I125" s="105">
        <f t="shared" si="3"/>
        <v>64834</v>
      </c>
      <c r="J125" s="60" t="s">
        <v>26</v>
      </c>
      <c r="K125" s="152"/>
    </row>
    <row r="126" spans="1:11" s="18" customFormat="1" x14ac:dyDescent="0.4">
      <c r="A126" s="151">
        <v>2019</v>
      </c>
      <c r="B126" s="71" t="s">
        <v>16</v>
      </c>
      <c r="C126" s="103">
        <v>123</v>
      </c>
      <c r="D126" s="103">
        <v>1869</v>
      </c>
      <c r="E126" s="103">
        <v>62116</v>
      </c>
      <c r="F126" s="103">
        <f t="shared" si="2"/>
        <v>64108</v>
      </c>
      <c r="G126" s="103">
        <v>0</v>
      </c>
      <c r="H126" s="103">
        <v>0</v>
      </c>
      <c r="I126" s="107">
        <f t="shared" si="3"/>
        <v>64108</v>
      </c>
      <c r="J126" s="59" t="s">
        <v>16</v>
      </c>
      <c r="K126" s="151">
        <v>2019</v>
      </c>
    </row>
    <row r="127" spans="1:11" s="18" customFormat="1" x14ac:dyDescent="0.4">
      <c r="A127" s="152"/>
      <c r="B127" s="58" t="s">
        <v>17</v>
      </c>
      <c r="C127" s="104">
        <v>123</v>
      </c>
      <c r="D127" s="104">
        <v>2089</v>
      </c>
      <c r="E127" s="104">
        <v>62776</v>
      </c>
      <c r="F127" s="104">
        <f t="shared" si="2"/>
        <v>64988</v>
      </c>
      <c r="G127" s="104">
        <v>0</v>
      </c>
      <c r="H127" s="104">
        <v>0</v>
      </c>
      <c r="I127" s="105">
        <f t="shared" si="3"/>
        <v>64988</v>
      </c>
      <c r="J127" s="60" t="s">
        <v>17</v>
      </c>
      <c r="K127" s="152"/>
    </row>
    <row r="128" spans="1:11" s="18" customFormat="1" x14ac:dyDescent="0.4">
      <c r="A128" s="152"/>
      <c r="B128" s="58" t="s">
        <v>18</v>
      </c>
      <c r="C128" s="104">
        <v>21</v>
      </c>
      <c r="D128" s="104">
        <v>2342</v>
      </c>
      <c r="E128" s="104">
        <v>63774</v>
      </c>
      <c r="F128" s="104">
        <f t="shared" si="2"/>
        <v>66137</v>
      </c>
      <c r="G128" s="104">
        <v>0</v>
      </c>
      <c r="H128" s="104">
        <v>0</v>
      </c>
      <c r="I128" s="105">
        <f t="shared" si="3"/>
        <v>66137</v>
      </c>
      <c r="J128" s="60" t="s">
        <v>18</v>
      </c>
      <c r="K128" s="152"/>
    </row>
    <row r="129" spans="1:12" s="18" customFormat="1" x14ac:dyDescent="0.4">
      <c r="A129" s="152"/>
      <c r="B129" s="58" t="s">
        <v>19</v>
      </c>
      <c r="C129" s="104">
        <v>22</v>
      </c>
      <c r="D129" s="104">
        <v>2536</v>
      </c>
      <c r="E129" s="104">
        <v>64883</v>
      </c>
      <c r="F129" s="104">
        <f t="shared" si="2"/>
        <v>67441</v>
      </c>
      <c r="G129" s="104">
        <v>0</v>
      </c>
      <c r="H129" s="104">
        <v>0</v>
      </c>
      <c r="I129" s="105">
        <f t="shared" si="3"/>
        <v>67441</v>
      </c>
      <c r="J129" s="60" t="s">
        <v>19</v>
      </c>
      <c r="K129" s="152"/>
    </row>
    <row r="130" spans="1:12" s="18" customFormat="1" x14ac:dyDescent="0.4">
      <c r="A130" s="152"/>
      <c r="B130" s="58" t="s">
        <v>20</v>
      </c>
      <c r="C130" s="104">
        <v>435</v>
      </c>
      <c r="D130" s="104">
        <v>2746</v>
      </c>
      <c r="E130" s="104">
        <v>65316</v>
      </c>
      <c r="F130" s="104">
        <f t="shared" si="2"/>
        <v>68497</v>
      </c>
      <c r="G130" s="104">
        <v>0</v>
      </c>
      <c r="H130" s="104">
        <v>0</v>
      </c>
      <c r="I130" s="105">
        <f t="shared" si="3"/>
        <v>68497</v>
      </c>
      <c r="J130" s="60" t="s">
        <v>27</v>
      </c>
      <c r="K130" s="152"/>
    </row>
    <row r="131" spans="1:12" s="18" customFormat="1" x14ac:dyDescent="0.4">
      <c r="A131" s="152"/>
      <c r="B131" s="58" t="s">
        <v>21</v>
      </c>
      <c r="C131" s="104">
        <v>4</v>
      </c>
      <c r="D131" s="104">
        <v>2881</v>
      </c>
      <c r="E131" s="104">
        <v>65483</v>
      </c>
      <c r="F131" s="104">
        <f t="shared" si="2"/>
        <v>68368</v>
      </c>
      <c r="G131" s="104">
        <v>0</v>
      </c>
      <c r="H131" s="104">
        <v>0</v>
      </c>
      <c r="I131" s="105">
        <f t="shared" si="3"/>
        <v>68368</v>
      </c>
      <c r="J131" s="60" t="s">
        <v>39</v>
      </c>
      <c r="K131" s="152"/>
    </row>
    <row r="132" spans="1:12" s="18" customFormat="1" x14ac:dyDescent="0.4">
      <c r="A132" s="152"/>
      <c r="B132" s="58" t="s">
        <v>22</v>
      </c>
      <c r="C132" s="104">
        <v>514</v>
      </c>
      <c r="D132" s="104">
        <v>2863</v>
      </c>
      <c r="E132" s="104">
        <v>64671</v>
      </c>
      <c r="F132" s="104">
        <f t="shared" si="2"/>
        <v>68048</v>
      </c>
      <c r="G132" s="104">
        <v>0</v>
      </c>
      <c r="H132" s="104">
        <v>0</v>
      </c>
      <c r="I132" s="105">
        <f t="shared" si="3"/>
        <v>68048</v>
      </c>
      <c r="J132" s="60" t="s">
        <v>32</v>
      </c>
      <c r="K132" s="152"/>
    </row>
    <row r="133" spans="1:12" s="18" customFormat="1" x14ac:dyDescent="0.4">
      <c r="A133" s="152"/>
      <c r="B133" s="58" t="s">
        <v>58</v>
      </c>
      <c r="C133" s="104">
        <v>514</v>
      </c>
      <c r="D133" s="104">
        <v>2820</v>
      </c>
      <c r="E133" s="104">
        <v>63932</v>
      </c>
      <c r="F133" s="104">
        <f t="shared" si="2"/>
        <v>67266</v>
      </c>
      <c r="G133" s="104">
        <v>0</v>
      </c>
      <c r="H133" s="104">
        <v>0</v>
      </c>
      <c r="I133" s="105">
        <f t="shared" si="3"/>
        <v>67266</v>
      </c>
      <c r="J133" s="60" t="s">
        <v>28</v>
      </c>
      <c r="K133" s="152"/>
    </row>
    <row r="134" spans="1:12" s="18" customFormat="1" x14ac:dyDescent="0.4">
      <c r="A134" s="152"/>
      <c r="B134" s="58" t="s">
        <v>23</v>
      </c>
      <c r="C134" s="104">
        <v>20</v>
      </c>
      <c r="D134" s="104">
        <v>2782</v>
      </c>
      <c r="E134" s="104">
        <v>64491</v>
      </c>
      <c r="F134" s="104">
        <f t="shared" si="2"/>
        <v>67293</v>
      </c>
      <c r="G134" s="104">
        <v>0</v>
      </c>
      <c r="H134" s="104">
        <v>0</v>
      </c>
      <c r="I134" s="105">
        <f t="shared" si="3"/>
        <v>67293</v>
      </c>
      <c r="J134" s="60" t="s">
        <v>23</v>
      </c>
      <c r="K134" s="152"/>
    </row>
    <row r="135" spans="1:12" s="18" customFormat="1" x14ac:dyDescent="0.4">
      <c r="A135" s="152"/>
      <c r="B135" s="58" t="s">
        <v>24</v>
      </c>
      <c r="C135" s="104">
        <v>1998</v>
      </c>
      <c r="D135" s="104">
        <v>2789</v>
      </c>
      <c r="E135" s="104">
        <v>65340</v>
      </c>
      <c r="F135" s="104">
        <f t="shared" ref="F135:F153" si="4">+C135+D135+E135</f>
        <v>70127</v>
      </c>
      <c r="G135" s="104">
        <v>0</v>
      </c>
      <c r="H135" s="104">
        <v>0</v>
      </c>
      <c r="I135" s="105">
        <f t="shared" ref="I135:I157" si="5">+H135+G135+F135</f>
        <v>70127</v>
      </c>
      <c r="J135" s="60" t="s">
        <v>29</v>
      </c>
      <c r="K135" s="152"/>
    </row>
    <row r="136" spans="1:12" s="18" customFormat="1" x14ac:dyDescent="0.4">
      <c r="A136" s="152"/>
      <c r="B136" s="58" t="s">
        <v>25</v>
      </c>
      <c r="C136" s="104">
        <v>1915</v>
      </c>
      <c r="D136" s="104">
        <v>2856</v>
      </c>
      <c r="E136" s="104">
        <v>65968</v>
      </c>
      <c r="F136" s="104">
        <f t="shared" si="4"/>
        <v>70739</v>
      </c>
      <c r="G136" s="104">
        <v>0</v>
      </c>
      <c r="H136" s="104">
        <v>0</v>
      </c>
      <c r="I136" s="105">
        <f t="shared" si="5"/>
        <v>70739</v>
      </c>
      <c r="J136" s="60" t="s">
        <v>25</v>
      </c>
      <c r="K136" s="152"/>
      <c r="L136" s="14"/>
    </row>
    <row r="137" spans="1:12" s="18" customFormat="1" x14ac:dyDescent="0.4">
      <c r="A137" s="153"/>
      <c r="B137" s="88" t="s">
        <v>26</v>
      </c>
      <c r="C137" s="106">
        <v>35</v>
      </c>
      <c r="D137" s="106">
        <v>3020</v>
      </c>
      <c r="E137" s="106">
        <v>65588</v>
      </c>
      <c r="F137" s="106">
        <f t="shared" si="4"/>
        <v>68643</v>
      </c>
      <c r="G137" s="104">
        <v>0</v>
      </c>
      <c r="H137" s="106">
        <v>0</v>
      </c>
      <c r="I137" s="105">
        <f t="shared" si="5"/>
        <v>68643</v>
      </c>
      <c r="J137" s="72" t="s">
        <v>26</v>
      </c>
      <c r="K137" s="153"/>
      <c r="L137" s="14"/>
    </row>
    <row r="138" spans="1:12" s="18" customFormat="1" x14ac:dyDescent="0.4">
      <c r="A138" s="151">
        <v>2020</v>
      </c>
      <c r="B138" s="71" t="s">
        <v>16</v>
      </c>
      <c r="C138" s="103">
        <v>42</v>
      </c>
      <c r="D138" s="103">
        <v>2997</v>
      </c>
      <c r="E138" s="103">
        <v>65739</v>
      </c>
      <c r="F138" s="103">
        <f t="shared" si="4"/>
        <v>68778</v>
      </c>
      <c r="G138" s="103">
        <v>0</v>
      </c>
      <c r="H138" s="103">
        <v>0</v>
      </c>
      <c r="I138" s="107">
        <f t="shared" si="5"/>
        <v>68778</v>
      </c>
      <c r="J138" s="59" t="s">
        <v>16</v>
      </c>
      <c r="K138" s="151">
        <v>2020</v>
      </c>
    </row>
    <row r="139" spans="1:12" s="18" customFormat="1" x14ac:dyDescent="0.4">
      <c r="A139" s="152"/>
      <c r="B139" s="58" t="s">
        <v>17</v>
      </c>
      <c r="C139" s="104">
        <v>1479</v>
      </c>
      <c r="D139" s="104">
        <v>3115</v>
      </c>
      <c r="E139" s="104">
        <v>66824</v>
      </c>
      <c r="F139" s="104">
        <f t="shared" si="4"/>
        <v>71418</v>
      </c>
      <c r="G139" s="104">
        <v>0</v>
      </c>
      <c r="H139" s="104">
        <v>0</v>
      </c>
      <c r="I139" s="105">
        <f t="shared" si="5"/>
        <v>71418</v>
      </c>
      <c r="J139" s="60" t="s">
        <v>17</v>
      </c>
      <c r="K139" s="152"/>
    </row>
    <row r="140" spans="1:12" s="18" customFormat="1" x14ac:dyDescent="0.4">
      <c r="A140" s="152"/>
      <c r="B140" s="58" t="s">
        <v>18</v>
      </c>
      <c r="C140" s="104">
        <v>323</v>
      </c>
      <c r="D140" s="104">
        <v>3059</v>
      </c>
      <c r="E140" s="104">
        <v>67026</v>
      </c>
      <c r="F140" s="104">
        <f t="shared" si="4"/>
        <v>70408</v>
      </c>
      <c r="G140" s="104">
        <v>0</v>
      </c>
      <c r="H140" s="104">
        <v>0</v>
      </c>
      <c r="I140" s="105">
        <f t="shared" si="5"/>
        <v>70408</v>
      </c>
      <c r="J140" s="60" t="s">
        <v>18</v>
      </c>
      <c r="K140" s="152"/>
    </row>
    <row r="141" spans="1:12" s="18" customFormat="1" x14ac:dyDescent="0.4">
      <c r="A141" s="152"/>
      <c r="B141" s="58" t="s">
        <v>19</v>
      </c>
      <c r="C141" s="104">
        <v>2306</v>
      </c>
      <c r="D141" s="104">
        <v>3013</v>
      </c>
      <c r="E141" s="104">
        <v>66050</v>
      </c>
      <c r="F141" s="104">
        <f t="shared" si="4"/>
        <v>71369</v>
      </c>
      <c r="G141" s="104">
        <v>0</v>
      </c>
      <c r="H141" s="104">
        <v>0</v>
      </c>
      <c r="I141" s="105">
        <f t="shared" si="5"/>
        <v>71369</v>
      </c>
      <c r="J141" s="60" t="s">
        <v>19</v>
      </c>
      <c r="K141" s="152"/>
    </row>
    <row r="142" spans="1:12" s="18" customFormat="1" x14ac:dyDescent="0.4">
      <c r="A142" s="152"/>
      <c r="B142" s="58" t="s">
        <v>20</v>
      </c>
      <c r="C142" s="104">
        <v>2609</v>
      </c>
      <c r="D142" s="104">
        <v>3011</v>
      </c>
      <c r="E142" s="104">
        <v>65521</v>
      </c>
      <c r="F142" s="104">
        <f t="shared" si="4"/>
        <v>71141</v>
      </c>
      <c r="G142" s="104">
        <v>0</v>
      </c>
      <c r="H142" s="104">
        <v>0</v>
      </c>
      <c r="I142" s="105">
        <f t="shared" si="5"/>
        <v>71141</v>
      </c>
      <c r="J142" s="60" t="s">
        <v>27</v>
      </c>
      <c r="K142" s="152"/>
    </row>
    <row r="143" spans="1:12" s="18" customFormat="1" x14ac:dyDescent="0.4">
      <c r="A143" s="152"/>
      <c r="B143" s="58" t="s">
        <v>21</v>
      </c>
      <c r="C143" s="104">
        <v>3195</v>
      </c>
      <c r="D143" s="104">
        <v>3089</v>
      </c>
      <c r="E143" s="104">
        <v>66870</v>
      </c>
      <c r="F143" s="104">
        <f t="shared" si="4"/>
        <v>73154</v>
      </c>
      <c r="G143" s="104">
        <v>0</v>
      </c>
      <c r="H143" s="104">
        <v>0</v>
      </c>
      <c r="I143" s="105">
        <f t="shared" si="5"/>
        <v>73154</v>
      </c>
      <c r="J143" s="60" t="s">
        <v>39</v>
      </c>
      <c r="K143" s="152"/>
    </row>
    <row r="144" spans="1:12" s="18" customFormat="1" x14ac:dyDescent="0.4">
      <c r="A144" s="152"/>
      <c r="B144" s="58" t="s">
        <v>22</v>
      </c>
      <c r="C144" s="104">
        <v>3190</v>
      </c>
      <c r="D144" s="104">
        <v>3070</v>
      </c>
      <c r="E144" s="104">
        <v>65295</v>
      </c>
      <c r="F144" s="104">
        <f t="shared" si="4"/>
        <v>71555</v>
      </c>
      <c r="G144" s="104">
        <v>0</v>
      </c>
      <c r="H144" s="104">
        <v>0</v>
      </c>
      <c r="I144" s="105">
        <f t="shared" si="5"/>
        <v>71555</v>
      </c>
      <c r="J144" s="60" t="s">
        <v>32</v>
      </c>
      <c r="K144" s="152"/>
    </row>
    <row r="145" spans="1:12" s="18" customFormat="1" x14ac:dyDescent="0.4">
      <c r="A145" s="152"/>
      <c r="B145" s="58" t="s">
        <v>58</v>
      </c>
      <c r="C145" s="104">
        <v>3161</v>
      </c>
      <c r="D145" s="104">
        <v>3008</v>
      </c>
      <c r="E145" s="104">
        <v>63668</v>
      </c>
      <c r="F145" s="104">
        <f t="shared" si="4"/>
        <v>69837</v>
      </c>
      <c r="G145" s="104">
        <v>0</v>
      </c>
      <c r="H145" s="104">
        <v>0</v>
      </c>
      <c r="I145" s="105">
        <f t="shared" si="5"/>
        <v>69837</v>
      </c>
      <c r="J145" s="60" t="s">
        <v>28</v>
      </c>
      <c r="K145" s="152"/>
    </row>
    <row r="146" spans="1:12" s="18" customFormat="1" x14ac:dyDescent="0.4">
      <c r="A146" s="152"/>
      <c r="B146" s="58" t="s">
        <v>23</v>
      </c>
      <c r="C146" s="104">
        <v>3974</v>
      </c>
      <c r="D146" s="104">
        <v>2891</v>
      </c>
      <c r="E146" s="104">
        <v>65450</v>
      </c>
      <c r="F146" s="104">
        <f t="shared" si="4"/>
        <v>72315</v>
      </c>
      <c r="G146" s="104">
        <v>0</v>
      </c>
      <c r="H146" s="104">
        <v>0</v>
      </c>
      <c r="I146" s="105">
        <f t="shared" si="5"/>
        <v>72315</v>
      </c>
      <c r="J146" s="60" t="s">
        <v>23</v>
      </c>
      <c r="K146" s="152"/>
    </row>
    <row r="147" spans="1:12" s="18" customFormat="1" x14ac:dyDescent="0.4">
      <c r="A147" s="152"/>
      <c r="B147" s="58" t="s">
        <v>24</v>
      </c>
      <c r="C147" s="104">
        <v>4048</v>
      </c>
      <c r="D147" s="104">
        <v>2848</v>
      </c>
      <c r="E147" s="104">
        <v>64894</v>
      </c>
      <c r="F147" s="104">
        <f t="shared" si="4"/>
        <v>71790</v>
      </c>
      <c r="G147" s="104">
        <v>13</v>
      </c>
      <c r="H147" s="104">
        <v>0</v>
      </c>
      <c r="I147" s="105">
        <f t="shared" si="5"/>
        <v>71803</v>
      </c>
      <c r="J147" s="60" t="s">
        <v>29</v>
      </c>
      <c r="K147" s="152"/>
    </row>
    <row r="148" spans="1:12" s="18" customFormat="1" x14ac:dyDescent="0.4">
      <c r="A148" s="152"/>
      <c r="B148" s="58" t="s">
        <v>25</v>
      </c>
      <c r="C148" s="104">
        <v>4123</v>
      </c>
      <c r="D148" s="104">
        <v>2892</v>
      </c>
      <c r="E148" s="104">
        <v>64073</v>
      </c>
      <c r="F148" s="104">
        <f t="shared" si="4"/>
        <v>71088</v>
      </c>
      <c r="G148" s="104">
        <v>23</v>
      </c>
      <c r="H148" s="104">
        <v>0</v>
      </c>
      <c r="I148" s="105">
        <f t="shared" si="5"/>
        <v>71111</v>
      </c>
      <c r="J148" s="60" t="s">
        <v>25</v>
      </c>
      <c r="K148" s="152"/>
    </row>
    <row r="149" spans="1:12" s="18" customFormat="1" x14ac:dyDescent="0.4">
      <c r="A149" s="152"/>
      <c r="B149" s="58" t="s">
        <v>26</v>
      </c>
      <c r="C149" s="104">
        <v>8350</v>
      </c>
      <c r="D149" s="104">
        <v>2991</v>
      </c>
      <c r="E149" s="104">
        <v>63509</v>
      </c>
      <c r="F149" s="104">
        <f t="shared" si="4"/>
        <v>74850</v>
      </c>
      <c r="G149" s="104">
        <v>28</v>
      </c>
      <c r="H149" s="104">
        <v>0</v>
      </c>
      <c r="I149" s="105">
        <f>+H149+G149+F149</f>
        <v>74878</v>
      </c>
      <c r="J149" s="60" t="s">
        <v>26</v>
      </c>
      <c r="K149" s="152"/>
    </row>
    <row r="150" spans="1:12" s="18" customFormat="1" x14ac:dyDescent="0.4">
      <c r="A150" s="151">
        <v>2021</v>
      </c>
      <c r="B150" s="71" t="s">
        <v>16</v>
      </c>
      <c r="C150" s="103">
        <v>8215</v>
      </c>
      <c r="D150" s="103">
        <v>2996</v>
      </c>
      <c r="E150" s="103">
        <v>62638</v>
      </c>
      <c r="F150" s="103">
        <f t="shared" si="4"/>
        <v>73849</v>
      </c>
      <c r="G150" s="103">
        <v>28</v>
      </c>
      <c r="H150" s="103">
        <v>0</v>
      </c>
      <c r="I150" s="107">
        <f t="shared" si="5"/>
        <v>73877</v>
      </c>
      <c r="J150" s="59" t="s">
        <v>16</v>
      </c>
      <c r="K150" s="151">
        <v>2021</v>
      </c>
      <c r="L150" s="14"/>
    </row>
    <row r="151" spans="1:12" s="18" customFormat="1" x14ac:dyDescent="0.4">
      <c r="A151" s="152"/>
      <c r="B151" s="58" t="s">
        <v>17</v>
      </c>
      <c r="C151" s="104">
        <v>8436</v>
      </c>
      <c r="D151" s="104">
        <v>3107</v>
      </c>
      <c r="E151" s="104">
        <v>62463</v>
      </c>
      <c r="F151" s="104">
        <f t="shared" si="4"/>
        <v>74006</v>
      </c>
      <c r="G151" s="104">
        <v>33</v>
      </c>
      <c r="H151" s="104">
        <v>0</v>
      </c>
      <c r="I151" s="105">
        <f t="shared" si="5"/>
        <v>74039</v>
      </c>
      <c r="J151" s="60" t="s">
        <v>17</v>
      </c>
      <c r="K151" s="152"/>
      <c r="L151" s="14"/>
    </row>
    <row r="152" spans="1:12" s="18" customFormat="1" x14ac:dyDescent="0.4">
      <c r="A152" s="152"/>
      <c r="B152" s="58" t="s">
        <v>18</v>
      </c>
      <c r="C152" s="104">
        <v>9233</v>
      </c>
      <c r="D152" s="104">
        <v>3275</v>
      </c>
      <c r="E152" s="104">
        <v>62510</v>
      </c>
      <c r="F152" s="104">
        <f t="shared" si="4"/>
        <v>75018</v>
      </c>
      <c r="G152" s="104">
        <v>35</v>
      </c>
      <c r="H152" s="104">
        <v>0</v>
      </c>
      <c r="I152" s="105">
        <f t="shared" si="5"/>
        <v>75053</v>
      </c>
      <c r="J152" s="60" t="s">
        <v>18</v>
      </c>
      <c r="K152" s="152"/>
      <c r="L152" s="14"/>
    </row>
    <row r="153" spans="1:12" s="18" customFormat="1" x14ac:dyDescent="0.4">
      <c r="A153" s="152"/>
      <c r="B153" s="58" t="s">
        <v>19</v>
      </c>
      <c r="C153" s="104">
        <v>9448</v>
      </c>
      <c r="D153" s="104">
        <v>3305</v>
      </c>
      <c r="E153" s="104">
        <v>62589</v>
      </c>
      <c r="F153" s="104">
        <f t="shared" si="4"/>
        <v>75342</v>
      </c>
      <c r="G153" s="104">
        <v>37</v>
      </c>
      <c r="H153" s="104">
        <v>0</v>
      </c>
      <c r="I153" s="105">
        <f>+H153+G153+F153</f>
        <v>75379</v>
      </c>
      <c r="J153" s="60" t="s">
        <v>19</v>
      </c>
      <c r="K153" s="152"/>
      <c r="L153" s="14"/>
    </row>
    <row r="154" spans="1:12" s="18" customFormat="1" x14ac:dyDescent="0.4">
      <c r="A154" s="152"/>
      <c r="B154" s="58" t="s">
        <v>20</v>
      </c>
      <c r="C154" s="104">
        <v>8008</v>
      </c>
      <c r="D154" s="104">
        <v>3483</v>
      </c>
      <c r="E154" s="104">
        <v>62644</v>
      </c>
      <c r="F154" s="104">
        <f>+C154+D154+E154</f>
        <v>74135</v>
      </c>
      <c r="G154" s="104">
        <v>39</v>
      </c>
      <c r="H154" s="104">
        <v>0</v>
      </c>
      <c r="I154" s="105">
        <f t="shared" si="5"/>
        <v>74174</v>
      </c>
      <c r="J154" s="60" t="s">
        <v>27</v>
      </c>
      <c r="K154" s="152"/>
      <c r="L154" s="14"/>
    </row>
    <row r="155" spans="1:12" s="18" customFormat="1" x14ac:dyDescent="0.4">
      <c r="A155" s="152"/>
      <c r="B155" s="58" t="s">
        <v>21</v>
      </c>
      <c r="C155" s="104">
        <v>4835</v>
      </c>
      <c r="D155" s="104">
        <v>3606</v>
      </c>
      <c r="E155" s="104">
        <v>63199</v>
      </c>
      <c r="F155" s="104">
        <f t="shared" ref="F155:F159" si="6">+C155+D155+E155</f>
        <v>71640</v>
      </c>
      <c r="G155" s="104">
        <v>39</v>
      </c>
      <c r="H155" s="104">
        <v>0</v>
      </c>
      <c r="I155" s="105">
        <f t="shared" si="5"/>
        <v>71679</v>
      </c>
      <c r="J155" s="60" t="s">
        <v>39</v>
      </c>
      <c r="K155" s="152"/>
      <c r="L155" s="14"/>
    </row>
    <row r="156" spans="1:12" s="18" customFormat="1" x14ac:dyDescent="0.4">
      <c r="A156" s="152"/>
      <c r="B156" s="58" t="s">
        <v>22</v>
      </c>
      <c r="C156" s="104">
        <v>4632</v>
      </c>
      <c r="D156" s="104">
        <v>3454</v>
      </c>
      <c r="E156" s="104">
        <v>62816</v>
      </c>
      <c r="F156" s="104">
        <f t="shared" si="6"/>
        <v>70902</v>
      </c>
      <c r="G156" s="104">
        <v>37</v>
      </c>
      <c r="H156" s="104">
        <v>0</v>
      </c>
      <c r="I156" s="105">
        <f t="shared" si="5"/>
        <v>70939</v>
      </c>
      <c r="J156" s="60" t="s">
        <v>32</v>
      </c>
      <c r="K156" s="152"/>
      <c r="L156" s="14"/>
    </row>
    <row r="157" spans="1:12" s="18" customFormat="1" x14ac:dyDescent="0.4">
      <c r="A157" s="152"/>
      <c r="B157" s="58" t="s">
        <v>58</v>
      </c>
      <c r="C157" s="104">
        <v>4658</v>
      </c>
      <c r="D157" s="104">
        <v>3395</v>
      </c>
      <c r="E157" s="104">
        <v>61794</v>
      </c>
      <c r="F157" s="104">
        <f t="shared" si="6"/>
        <v>69847</v>
      </c>
      <c r="G157" s="104">
        <v>34</v>
      </c>
      <c r="H157" s="104">
        <v>0</v>
      </c>
      <c r="I157" s="105">
        <f t="shared" si="5"/>
        <v>69881</v>
      </c>
      <c r="J157" s="60" t="s">
        <v>28</v>
      </c>
      <c r="K157" s="152"/>
      <c r="L157" s="14"/>
    </row>
    <row r="158" spans="1:12" s="18" customFormat="1" x14ac:dyDescent="0.4">
      <c r="A158" s="152"/>
      <c r="B158" s="58" t="s">
        <v>23</v>
      </c>
      <c r="C158" s="104">
        <v>4516</v>
      </c>
      <c r="D158" s="104">
        <v>3361</v>
      </c>
      <c r="E158" s="104">
        <v>61558</v>
      </c>
      <c r="F158" s="104">
        <f t="shared" si="6"/>
        <v>69435</v>
      </c>
      <c r="G158" s="104">
        <v>39</v>
      </c>
      <c r="H158" s="104">
        <v>0</v>
      </c>
      <c r="I158" s="105">
        <f>+H158+G158+F158</f>
        <v>69474</v>
      </c>
      <c r="J158" s="60" t="s">
        <v>23</v>
      </c>
      <c r="K158" s="152"/>
      <c r="L158" s="14"/>
    </row>
    <row r="159" spans="1:12" s="18" customFormat="1" x14ac:dyDescent="0.4">
      <c r="A159" s="152"/>
      <c r="B159" s="58" t="s">
        <v>24</v>
      </c>
      <c r="C159" s="104">
        <v>4446</v>
      </c>
      <c r="D159" s="104">
        <v>3444</v>
      </c>
      <c r="E159" s="104">
        <v>61643</v>
      </c>
      <c r="F159" s="104">
        <f t="shared" si="6"/>
        <v>69533</v>
      </c>
      <c r="G159" s="104">
        <v>40</v>
      </c>
      <c r="H159" s="104">
        <v>0</v>
      </c>
      <c r="I159" s="105">
        <f>+H159+G159+F159</f>
        <v>69573</v>
      </c>
      <c r="J159" s="60" t="s">
        <v>29</v>
      </c>
      <c r="K159" s="152"/>
      <c r="L159" s="14"/>
    </row>
    <row r="160" spans="1:12" s="18" customFormat="1" x14ac:dyDescent="0.4">
      <c r="A160" s="152"/>
      <c r="B160" s="58" t="s">
        <v>25</v>
      </c>
      <c r="C160" s="104">
        <v>3379</v>
      </c>
      <c r="D160" s="104">
        <v>3489</v>
      </c>
      <c r="E160" s="104">
        <v>62157</v>
      </c>
      <c r="F160" s="104">
        <f>+C160+D160+E160</f>
        <v>69025</v>
      </c>
      <c r="G160" s="104">
        <v>42</v>
      </c>
      <c r="H160" s="104">
        <v>0</v>
      </c>
      <c r="I160" s="105">
        <f>+H160+G160+F160</f>
        <v>69067</v>
      </c>
      <c r="J160" s="60" t="s">
        <v>25</v>
      </c>
      <c r="K160" s="152"/>
      <c r="L160" s="14"/>
    </row>
    <row r="161" spans="1:12" s="18" customFormat="1" x14ac:dyDescent="0.4">
      <c r="A161" s="153"/>
      <c r="B161" s="58" t="s">
        <v>26</v>
      </c>
      <c r="C161" s="104">
        <v>0</v>
      </c>
      <c r="D161" s="104">
        <v>3752</v>
      </c>
      <c r="E161" s="104">
        <v>63031</v>
      </c>
      <c r="F161" s="104">
        <f>+C161+D161+E161</f>
        <v>66783</v>
      </c>
      <c r="G161" s="104">
        <v>40</v>
      </c>
      <c r="H161" s="104">
        <v>0</v>
      </c>
      <c r="I161" s="105">
        <f>+H161+G161+F161</f>
        <v>66823</v>
      </c>
      <c r="J161" s="60" t="s">
        <v>26</v>
      </c>
      <c r="K161" s="153"/>
      <c r="L161" s="14"/>
    </row>
    <row r="162" spans="1:12" s="18" customFormat="1" x14ac:dyDescent="0.4">
      <c r="A162" s="154">
        <v>2022</v>
      </c>
      <c r="B162" s="71" t="s">
        <v>16</v>
      </c>
      <c r="C162" s="103">
        <v>4148</v>
      </c>
      <c r="D162" s="103">
        <v>3659</v>
      </c>
      <c r="E162" s="103">
        <v>62516</v>
      </c>
      <c r="F162" s="103">
        <f t="shared" ref="F162:F181" si="7">+C162+D162+E162</f>
        <v>70323</v>
      </c>
      <c r="G162" s="103">
        <v>38</v>
      </c>
      <c r="H162" s="103">
        <v>0</v>
      </c>
      <c r="I162" s="113">
        <f t="shared" ref="I162:I180" si="8">+H162+G162+F162</f>
        <v>70361</v>
      </c>
      <c r="J162" s="71" t="s">
        <v>16</v>
      </c>
      <c r="K162" s="154">
        <v>2022</v>
      </c>
      <c r="L162" s="14"/>
    </row>
    <row r="163" spans="1:12" s="18" customFormat="1" x14ac:dyDescent="0.4">
      <c r="A163" s="154"/>
      <c r="B163" s="58" t="s">
        <v>17</v>
      </c>
      <c r="C163" s="104">
        <v>0</v>
      </c>
      <c r="D163" s="104">
        <v>3936</v>
      </c>
      <c r="E163" s="104">
        <v>62569</v>
      </c>
      <c r="F163" s="104">
        <f t="shared" si="7"/>
        <v>66505</v>
      </c>
      <c r="G163" s="104">
        <v>32</v>
      </c>
      <c r="H163" s="104">
        <v>0</v>
      </c>
      <c r="I163" s="105">
        <f t="shared" si="8"/>
        <v>66537</v>
      </c>
      <c r="J163" s="58" t="s">
        <v>17</v>
      </c>
      <c r="K163" s="154"/>
      <c r="L163" s="14"/>
    </row>
    <row r="164" spans="1:12" s="18" customFormat="1" x14ac:dyDescent="0.4">
      <c r="A164" s="154"/>
      <c r="B164" s="58" t="s">
        <v>18</v>
      </c>
      <c r="C164" s="104">
        <v>0</v>
      </c>
      <c r="D164" s="104">
        <v>3991</v>
      </c>
      <c r="E164" s="104">
        <v>62970</v>
      </c>
      <c r="F164" s="104">
        <f t="shared" ref="F164:F165" si="9">+C164+D164+E164</f>
        <v>66961</v>
      </c>
      <c r="G164" s="104">
        <v>34</v>
      </c>
      <c r="H164" s="104">
        <v>0</v>
      </c>
      <c r="I164" s="105">
        <f t="shared" si="8"/>
        <v>66995</v>
      </c>
      <c r="J164" s="58" t="s">
        <v>18</v>
      </c>
      <c r="K164" s="154"/>
      <c r="L164" s="14"/>
    </row>
    <row r="165" spans="1:12" s="18" customFormat="1" x14ac:dyDescent="0.4">
      <c r="A165" s="154"/>
      <c r="B165" s="58" t="s">
        <v>19</v>
      </c>
      <c r="C165" s="104">
        <v>0</v>
      </c>
      <c r="D165" s="104">
        <v>3993</v>
      </c>
      <c r="E165" s="104">
        <v>63421</v>
      </c>
      <c r="F165" s="104">
        <f t="shared" si="9"/>
        <v>67414</v>
      </c>
      <c r="G165" s="104">
        <v>37</v>
      </c>
      <c r="H165" s="104">
        <v>0</v>
      </c>
      <c r="I165" s="105">
        <f t="shared" si="8"/>
        <v>67451</v>
      </c>
      <c r="J165" s="58" t="s">
        <v>19</v>
      </c>
      <c r="K165" s="154"/>
      <c r="L165" s="14"/>
    </row>
    <row r="166" spans="1:12" s="18" customFormat="1" x14ac:dyDescent="0.4">
      <c r="A166" s="154"/>
      <c r="B166" s="58" t="s">
        <v>20</v>
      </c>
      <c r="C166" s="104">
        <v>0</v>
      </c>
      <c r="D166" s="104">
        <v>4218</v>
      </c>
      <c r="E166" s="104">
        <v>63973</v>
      </c>
      <c r="F166" s="104">
        <f t="shared" si="7"/>
        <v>68191</v>
      </c>
      <c r="G166" s="104">
        <v>39</v>
      </c>
      <c r="H166" s="104">
        <v>0</v>
      </c>
      <c r="I166" s="105">
        <f t="shared" si="8"/>
        <v>68230</v>
      </c>
      <c r="J166" s="58" t="s">
        <v>27</v>
      </c>
      <c r="K166" s="154"/>
      <c r="L166" s="14"/>
    </row>
    <row r="167" spans="1:12" s="18" customFormat="1" x14ac:dyDescent="0.4">
      <c r="A167" s="154"/>
      <c r="B167" s="58" t="s">
        <v>21</v>
      </c>
      <c r="C167" s="104">
        <v>0</v>
      </c>
      <c r="D167" s="104">
        <v>4456</v>
      </c>
      <c r="E167" s="104">
        <v>64283</v>
      </c>
      <c r="F167" s="104">
        <f t="shared" si="7"/>
        <v>68739</v>
      </c>
      <c r="G167" s="104">
        <v>36</v>
      </c>
      <c r="H167" s="104">
        <v>0</v>
      </c>
      <c r="I167" s="105">
        <f t="shared" si="8"/>
        <v>68775</v>
      </c>
      <c r="J167" s="58" t="s">
        <v>39</v>
      </c>
      <c r="K167" s="154"/>
      <c r="L167" s="14"/>
    </row>
    <row r="168" spans="1:12" s="18" customFormat="1" x14ac:dyDescent="0.4">
      <c r="A168" s="154"/>
      <c r="B168" s="58" t="s">
        <v>22</v>
      </c>
      <c r="C168" s="104">
        <v>0</v>
      </c>
      <c r="D168" s="104">
        <v>4390</v>
      </c>
      <c r="E168" s="104">
        <v>63938</v>
      </c>
      <c r="F168" s="104">
        <f t="shared" si="7"/>
        <v>68328</v>
      </c>
      <c r="G168" s="104">
        <v>32</v>
      </c>
      <c r="H168" s="104">
        <v>0</v>
      </c>
      <c r="I168" s="105">
        <f t="shared" si="8"/>
        <v>68360</v>
      </c>
      <c r="J168" s="58" t="s">
        <v>32</v>
      </c>
      <c r="K168" s="154"/>
      <c r="L168" s="14"/>
    </row>
    <row r="169" spans="1:12" s="18" customFormat="1" x14ac:dyDescent="0.4">
      <c r="A169" s="154"/>
      <c r="B169" s="58" t="s">
        <v>58</v>
      </c>
      <c r="C169" s="104">
        <v>0</v>
      </c>
      <c r="D169" s="104">
        <v>4123</v>
      </c>
      <c r="E169" s="104">
        <v>63422</v>
      </c>
      <c r="F169" s="104">
        <f t="shared" si="7"/>
        <v>67545</v>
      </c>
      <c r="G169" s="104">
        <v>33</v>
      </c>
      <c r="H169" s="104">
        <v>0</v>
      </c>
      <c r="I169" s="105">
        <f t="shared" si="8"/>
        <v>67578</v>
      </c>
      <c r="J169" s="58" t="s">
        <v>28</v>
      </c>
      <c r="K169" s="154"/>
      <c r="L169" s="14"/>
    </row>
    <row r="170" spans="1:12" s="18" customFormat="1" x14ac:dyDescent="0.4">
      <c r="A170" s="154"/>
      <c r="B170" s="58" t="s">
        <v>23</v>
      </c>
      <c r="C170" s="104">
        <v>0</v>
      </c>
      <c r="D170" s="104">
        <v>4430</v>
      </c>
      <c r="E170" s="104">
        <v>64045</v>
      </c>
      <c r="F170" s="104">
        <f t="shared" si="7"/>
        <v>68475</v>
      </c>
      <c r="G170" s="104">
        <v>34</v>
      </c>
      <c r="H170" s="104">
        <v>0</v>
      </c>
      <c r="I170" s="105">
        <f t="shared" si="8"/>
        <v>68509</v>
      </c>
      <c r="J170" s="58" t="s">
        <v>23</v>
      </c>
      <c r="K170" s="154"/>
      <c r="L170" s="14"/>
    </row>
    <row r="171" spans="1:12" s="18" customFormat="1" x14ac:dyDescent="0.4">
      <c r="A171" s="154"/>
      <c r="B171" s="58" t="s">
        <v>24</v>
      </c>
      <c r="C171" s="104">
        <v>0</v>
      </c>
      <c r="D171" s="104">
        <v>4673</v>
      </c>
      <c r="E171" s="104">
        <v>64724</v>
      </c>
      <c r="F171" s="104">
        <f t="shared" si="7"/>
        <v>69397</v>
      </c>
      <c r="G171" s="104">
        <v>37</v>
      </c>
      <c r="H171" s="104">
        <v>0</v>
      </c>
      <c r="I171" s="105">
        <f t="shared" si="8"/>
        <v>69434</v>
      </c>
      <c r="J171" s="58" t="s">
        <v>29</v>
      </c>
      <c r="K171" s="154"/>
      <c r="L171" s="14"/>
    </row>
    <row r="172" spans="1:12" s="18" customFormat="1" x14ac:dyDescent="0.4">
      <c r="A172" s="154"/>
      <c r="B172" s="58" t="s">
        <v>25</v>
      </c>
      <c r="C172" s="104">
        <v>0</v>
      </c>
      <c r="D172" s="104">
        <v>4937</v>
      </c>
      <c r="E172" s="104">
        <v>65386</v>
      </c>
      <c r="F172" s="104">
        <f t="shared" si="7"/>
        <v>70323</v>
      </c>
      <c r="G172" s="104">
        <v>34</v>
      </c>
      <c r="H172" s="104">
        <v>0</v>
      </c>
      <c r="I172" s="105">
        <f t="shared" si="8"/>
        <v>70357</v>
      </c>
      <c r="J172" s="58" t="s">
        <v>25</v>
      </c>
      <c r="K172" s="154"/>
      <c r="L172" s="14"/>
    </row>
    <row r="173" spans="1:12" s="18" customFormat="1" x14ac:dyDescent="0.4">
      <c r="A173" s="151"/>
      <c r="B173" s="58" t="s">
        <v>26</v>
      </c>
      <c r="C173" s="104">
        <v>0</v>
      </c>
      <c r="D173" s="104">
        <v>5404</v>
      </c>
      <c r="E173" s="104">
        <v>66951</v>
      </c>
      <c r="F173" s="104">
        <f t="shared" si="7"/>
        <v>72355</v>
      </c>
      <c r="G173" s="104">
        <v>33</v>
      </c>
      <c r="H173" s="104">
        <v>0</v>
      </c>
      <c r="I173" s="105">
        <f t="shared" si="8"/>
        <v>72388</v>
      </c>
      <c r="J173" s="58" t="s">
        <v>26</v>
      </c>
      <c r="K173" s="154"/>
      <c r="L173" s="14"/>
    </row>
    <row r="174" spans="1:12" s="18" customFormat="1" x14ac:dyDescent="0.4">
      <c r="A174" s="154">
        <v>2023</v>
      </c>
      <c r="B174" s="71" t="s">
        <v>16</v>
      </c>
      <c r="C174" s="103">
        <v>0</v>
      </c>
      <c r="D174" s="103">
        <v>5605</v>
      </c>
      <c r="E174" s="103">
        <v>67202</v>
      </c>
      <c r="F174" s="103">
        <f>+C174+D174+E174</f>
        <v>72807</v>
      </c>
      <c r="G174" s="103">
        <v>32</v>
      </c>
      <c r="H174" s="103">
        <v>0</v>
      </c>
      <c r="I174" s="113">
        <f t="shared" si="8"/>
        <v>72839</v>
      </c>
      <c r="J174" s="59" t="s">
        <v>16</v>
      </c>
      <c r="K174" s="154">
        <v>2023</v>
      </c>
      <c r="L174" s="14"/>
    </row>
    <row r="175" spans="1:12" s="18" customFormat="1" x14ac:dyDescent="0.4">
      <c r="A175" s="154"/>
      <c r="B175" s="58" t="s">
        <v>17</v>
      </c>
      <c r="C175" s="104">
        <v>0</v>
      </c>
      <c r="D175" s="104">
        <v>6889</v>
      </c>
      <c r="E175" s="104">
        <v>68468</v>
      </c>
      <c r="F175" s="104">
        <f>+C175+D175+E175</f>
        <v>75357</v>
      </c>
      <c r="G175" s="104">
        <v>30</v>
      </c>
      <c r="H175" s="104">
        <v>0</v>
      </c>
      <c r="I175" s="105">
        <f t="shared" si="8"/>
        <v>75387</v>
      </c>
      <c r="J175" s="60" t="s">
        <v>17</v>
      </c>
      <c r="K175" s="154"/>
      <c r="L175" s="14"/>
    </row>
    <row r="176" spans="1:12" s="18" customFormat="1" x14ac:dyDescent="0.4">
      <c r="A176" s="154"/>
      <c r="B176" s="58" t="s">
        <v>18</v>
      </c>
      <c r="C176" s="104">
        <v>0</v>
      </c>
      <c r="D176" s="114">
        <v>7954</v>
      </c>
      <c r="E176" s="104">
        <v>70049</v>
      </c>
      <c r="F176" s="104">
        <f>+C176+D176+E176</f>
        <v>78003</v>
      </c>
      <c r="G176" s="104">
        <v>29</v>
      </c>
      <c r="H176" s="104">
        <v>0</v>
      </c>
      <c r="I176" s="105">
        <f t="shared" si="8"/>
        <v>78032</v>
      </c>
      <c r="J176" s="60" t="s">
        <v>18</v>
      </c>
      <c r="K176" s="154"/>
      <c r="L176" s="14"/>
    </row>
    <row r="177" spans="1:12" s="18" customFormat="1" x14ac:dyDescent="0.4">
      <c r="A177" s="154"/>
      <c r="B177" s="58" t="s">
        <v>19</v>
      </c>
      <c r="C177" s="104">
        <v>0</v>
      </c>
      <c r="D177" s="102">
        <v>8955</v>
      </c>
      <c r="E177" s="104">
        <v>70626</v>
      </c>
      <c r="F177" s="104">
        <f>+C177+D177+E177</f>
        <v>79581</v>
      </c>
      <c r="G177" s="104">
        <v>27</v>
      </c>
      <c r="H177" s="104">
        <v>0</v>
      </c>
      <c r="I177" s="105">
        <f t="shared" si="8"/>
        <v>79608</v>
      </c>
      <c r="J177" s="60" t="s">
        <v>19</v>
      </c>
      <c r="K177" s="154"/>
    </row>
    <row r="178" spans="1:12" s="18" customFormat="1" x14ac:dyDescent="0.4">
      <c r="A178" s="154"/>
      <c r="B178" s="58" t="s">
        <v>20</v>
      </c>
      <c r="C178" s="104">
        <v>0</v>
      </c>
      <c r="D178" s="102">
        <v>9357</v>
      </c>
      <c r="E178" s="104">
        <v>70853</v>
      </c>
      <c r="F178" s="104">
        <f>+C178+D178+E178</f>
        <v>80210</v>
      </c>
      <c r="G178" s="104">
        <v>25</v>
      </c>
      <c r="H178" s="104">
        <v>0</v>
      </c>
      <c r="I178" s="105">
        <f t="shared" si="8"/>
        <v>80235</v>
      </c>
      <c r="J178" s="58" t="s">
        <v>27</v>
      </c>
      <c r="K178" s="154"/>
      <c r="L178" s="14"/>
    </row>
    <row r="179" spans="1:12" s="18" customFormat="1" x14ac:dyDescent="0.4">
      <c r="A179" s="154"/>
      <c r="B179" s="58" t="s">
        <v>21</v>
      </c>
      <c r="C179" s="104">
        <v>0</v>
      </c>
      <c r="D179" s="102">
        <v>9842</v>
      </c>
      <c r="E179" s="104">
        <v>71811</v>
      </c>
      <c r="F179" s="104">
        <f t="shared" si="7"/>
        <v>81653</v>
      </c>
      <c r="G179" s="104">
        <v>21</v>
      </c>
      <c r="H179" s="104">
        <v>0</v>
      </c>
      <c r="I179" s="105">
        <f t="shared" si="8"/>
        <v>81674</v>
      </c>
      <c r="J179" s="58" t="s">
        <v>39</v>
      </c>
      <c r="K179" s="154"/>
      <c r="L179" s="14"/>
    </row>
    <row r="180" spans="1:12" s="18" customFormat="1" x14ac:dyDescent="0.4">
      <c r="A180" s="154"/>
      <c r="B180" s="58" t="s">
        <v>22</v>
      </c>
      <c r="C180" s="104">
        <v>0</v>
      </c>
      <c r="D180" s="102">
        <v>9725</v>
      </c>
      <c r="E180" s="104">
        <v>71067</v>
      </c>
      <c r="F180" s="104">
        <f t="shared" si="7"/>
        <v>80792</v>
      </c>
      <c r="G180" s="104">
        <v>19</v>
      </c>
      <c r="H180" s="104">
        <v>0</v>
      </c>
      <c r="I180" s="105">
        <f t="shared" si="8"/>
        <v>80811</v>
      </c>
      <c r="J180" s="58" t="s">
        <v>32</v>
      </c>
      <c r="K180" s="154"/>
      <c r="L180" s="14"/>
    </row>
    <row r="181" spans="1:12" s="18" customFormat="1" x14ac:dyDescent="0.4">
      <c r="A181" s="154"/>
      <c r="B181" s="58" t="s">
        <v>58</v>
      </c>
      <c r="C181" s="104">
        <v>0</v>
      </c>
      <c r="D181" s="102">
        <v>9718</v>
      </c>
      <c r="E181" s="104">
        <v>70024</v>
      </c>
      <c r="F181" s="104">
        <f t="shared" si="7"/>
        <v>79742</v>
      </c>
      <c r="G181" s="104">
        <v>15</v>
      </c>
      <c r="H181" s="104">
        <v>0</v>
      </c>
      <c r="I181" s="105">
        <f>+H181+G181+F181</f>
        <v>79757</v>
      </c>
      <c r="J181" s="58" t="s">
        <v>28</v>
      </c>
      <c r="K181" s="154"/>
      <c r="L181" s="14"/>
    </row>
    <row r="182" spans="1:12" s="18" customFormat="1" x14ac:dyDescent="0.4">
      <c r="A182" s="154"/>
      <c r="B182" s="58" t="s">
        <v>23</v>
      </c>
      <c r="C182" s="104">
        <v>0</v>
      </c>
      <c r="D182" s="102">
        <v>9878</v>
      </c>
      <c r="E182" s="104">
        <v>70405</v>
      </c>
      <c r="F182" s="104">
        <f t="shared" ref="F182:F187" si="10">+C182+D182+E182</f>
        <v>80283</v>
      </c>
      <c r="G182" s="104">
        <v>14</v>
      </c>
      <c r="H182" s="104">
        <v>0</v>
      </c>
      <c r="I182" s="105">
        <f>+H182+G182+F182</f>
        <v>80297</v>
      </c>
      <c r="J182" s="58" t="s">
        <v>23</v>
      </c>
      <c r="K182" s="154"/>
      <c r="L182" s="14"/>
    </row>
    <row r="183" spans="1:12" s="18" customFormat="1" x14ac:dyDescent="0.4">
      <c r="A183" s="154"/>
      <c r="B183" s="58" t="s">
        <v>24</v>
      </c>
      <c r="C183" s="104">
        <v>0</v>
      </c>
      <c r="D183" s="116">
        <v>10150</v>
      </c>
      <c r="E183" s="104">
        <v>71012</v>
      </c>
      <c r="F183" s="104">
        <f t="shared" si="10"/>
        <v>81162</v>
      </c>
      <c r="G183" s="104">
        <v>11</v>
      </c>
      <c r="H183" s="104">
        <v>0</v>
      </c>
      <c r="I183" s="105">
        <f>+H183+G183+F183</f>
        <v>81173</v>
      </c>
      <c r="J183" s="58" t="s">
        <v>29</v>
      </c>
      <c r="K183" s="154"/>
      <c r="L183" s="14"/>
    </row>
    <row r="184" spans="1:12" s="18" customFormat="1" x14ac:dyDescent="0.4">
      <c r="A184" s="154"/>
      <c r="B184" s="58" t="s">
        <v>25</v>
      </c>
      <c r="C184" s="104">
        <v>0</v>
      </c>
      <c r="D184" s="116">
        <v>10590</v>
      </c>
      <c r="E184" s="104">
        <v>71697</v>
      </c>
      <c r="F184" s="104">
        <f t="shared" si="10"/>
        <v>82287</v>
      </c>
      <c r="G184" s="104">
        <v>10</v>
      </c>
      <c r="H184" s="104">
        <v>0</v>
      </c>
      <c r="I184" s="105">
        <f>+H184+G184+F184</f>
        <v>82297</v>
      </c>
      <c r="J184" s="58" t="s">
        <v>25</v>
      </c>
      <c r="K184" s="154"/>
      <c r="L184" s="14"/>
    </row>
    <row r="185" spans="1:12" s="18" customFormat="1" x14ac:dyDescent="0.4">
      <c r="A185" s="151"/>
      <c r="B185" s="58" t="s">
        <v>26</v>
      </c>
      <c r="C185" s="104">
        <v>55</v>
      </c>
      <c r="D185" s="116">
        <v>11770</v>
      </c>
      <c r="E185" s="104">
        <v>72796</v>
      </c>
      <c r="F185" s="104">
        <f t="shared" si="10"/>
        <v>84621</v>
      </c>
      <c r="G185" s="104">
        <v>9</v>
      </c>
      <c r="H185" s="104">
        <v>0</v>
      </c>
      <c r="I185" s="105">
        <f t="shared" ref="I185:I189" si="11">+F185+G185+H185</f>
        <v>84630</v>
      </c>
      <c r="J185" s="58" t="s">
        <v>26</v>
      </c>
      <c r="K185" s="154"/>
      <c r="L185" s="14"/>
    </row>
    <row r="186" spans="1:12" s="18" customFormat="1" x14ac:dyDescent="0.4">
      <c r="A186" s="151">
        <v>2024</v>
      </c>
      <c r="B186" s="71" t="s">
        <v>16</v>
      </c>
      <c r="C186" s="103">
        <v>5611</v>
      </c>
      <c r="D186" s="103">
        <v>12124</v>
      </c>
      <c r="E186" s="103">
        <v>72635</v>
      </c>
      <c r="F186" s="103">
        <f t="shared" si="10"/>
        <v>90370</v>
      </c>
      <c r="G186" s="103">
        <v>8</v>
      </c>
      <c r="H186" s="103">
        <v>0</v>
      </c>
      <c r="I186" s="113">
        <f t="shared" si="11"/>
        <v>90378</v>
      </c>
      <c r="J186" s="59" t="s">
        <v>16</v>
      </c>
      <c r="K186" s="151">
        <v>2024</v>
      </c>
      <c r="L186" s="14"/>
    </row>
    <row r="187" spans="1:12" s="18" customFormat="1" x14ac:dyDescent="0.4">
      <c r="A187" s="152"/>
      <c r="B187" s="58" t="s">
        <v>17</v>
      </c>
      <c r="C187" s="104">
        <v>5382</v>
      </c>
      <c r="D187" s="104">
        <v>13582</v>
      </c>
      <c r="E187" s="104">
        <v>73211</v>
      </c>
      <c r="F187" s="104">
        <f t="shared" si="10"/>
        <v>92175</v>
      </c>
      <c r="G187" s="104">
        <v>7</v>
      </c>
      <c r="H187" s="104">
        <v>0</v>
      </c>
      <c r="I187" s="105">
        <f t="shared" si="11"/>
        <v>92182</v>
      </c>
      <c r="J187" s="60" t="s">
        <v>17</v>
      </c>
      <c r="K187" s="152"/>
      <c r="L187" s="14"/>
    </row>
    <row r="188" spans="1:12" s="18" customFormat="1" x14ac:dyDescent="0.4">
      <c r="A188" s="152"/>
      <c r="B188" s="58" t="s">
        <v>18</v>
      </c>
      <c r="C188" s="104">
        <v>6133</v>
      </c>
      <c r="D188" s="104">
        <v>15220</v>
      </c>
      <c r="E188" s="104">
        <v>73937</v>
      </c>
      <c r="F188" s="104">
        <f t="shared" ref="F188:F194" si="12">+C188+D188+E188</f>
        <v>95290</v>
      </c>
      <c r="G188" s="104">
        <v>7</v>
      </c>
      <c r="H188" s="104">
        <v>0</v>
      </c>
      <c r="I188" s="105">
        <f t="shared" si="11"/>
        <v>95297</v>
      </c>
      <c r="J188" s="60" t="s">
        <v>18</v>
      </c>
      <c r="K188" s="152"/>
      <c r="L188" s="14"/>
    </row>
    <row r="189" spans="1:12" s="18" customFormat="1" x14ac:dyDescent="0.4">
      <c r="A189" s="152"/>
      <c r="B189" s="58" t="s">
        <v>19</v>
      </c>
      <c r="C189" s="104">
        <v>6036</v>
      </c>
      <c r="D189" s="104">
        <v>16906</v>
      </c>
      <c r="E189" s="104">
        <v>75365</v>
      </c>
      <c r="F189" s="104">
        <f t="shared" si="12"/>
        <v>98307</v>
      </c>
      <c r="G189" s="104">
        <v>6</v>
      </c>
      <c r="H189" s="104">
        <v>0</v>
      </c>
      <c r="I189" s="105">
        <f t="shared" si="11"/>
        <v>98313</v>
      </c>
      <c r="J189" s="60" t="s">
        <v>19</v>
      </c>
      <c r="K189" s="152"/>
      <c r="L189" s="14"/>
    </row>
    <row r="190" spans="1:12" s="18" customFormat="1" x14ac:dyDescent="0.4">
      <c r="A190" s="152"/>
      <c r="B190" s="58" t="s">
        <v>20</v>
      </c>
      <c r="C190" s="104">
        <v>4895</v>
      </c>
      <c r="D190" s="104">
        <v>17341</v>
      </c>
      <c r="E190" s="104">
        <v>76937</v>
      </c>
      <c r="F190" s="104">
        <f t="shared" si="12"/>
        <v>99173</v>
      </c>
      <c r="G190" s="104">
        <v>18</v>
      </c>
      <c r="H190" s="104">
        <v>0</v>
      </c>
      <c r="I190" s="105">
        <f t="shared" ref="I190:I196" si="13">+F190+G190+H190</f>
        <v>99191</v>
      </c>
      <c r="J190" s="60" t="s">
        <v>27</v>
      </c>
      <c r="K190" s="152"/>
      <c r="L190" s="14"/>
    </row>
    <row r="191" spans="1:12" s="18" customFormat="1" x14ac:dyDescent="0.4">
      <c r="A191" s="152"/>
      <c r="B191" s="58" t="s">
        <v>21</v>
      </c>
      <c r="C191" s="104">
        <v>4377</v>
      </c>
      <c r="D191" s="104">
        <v>17618</v>
      </c>
      <c r="E191" s="104">
        <v>78453</v>
      </c>
      <c r="F191" s="104">
        <f t="shared" si="12"/>
        <v>100448</v>
      </c>
      <c r="G191" s="104">
        <v>18</v>
      </c>
      <c r="H191" s="104">
        <v>0</v>
      </c>
      <c r="I191" s="105">
        <f t="shared" si="13"/>
        <v>100466</v>
      </c>
      <c r="J191" s="60" t="s">
        <v>39</v>
      </c>
      <c r="K191" s="152"/>
      <c r="L191" s="14"/>
    </row>
    <row r="192" spans="1:12" s="18" customFormat="1" x14ac:dyDescent="0.4">
      <c r="A192" s="152"/>
      <c r="B192" s="58" t="s">
        <v>22</v>
      </c>
      <c r="C192" s="104">
        <v>3498</v>
      </c>
      <c r="D192" s="124">
        <v>17339</v>
      </c>
      <c r="E192" s="104">
        <v>78733</v>
      </c>
      <c r="F192" s="104">
        <f t="shared" si="12"/>
        <v>99570</v>
      </c>
      <c r="G192" s="104">
        <v>18</v>
      </c>
      <c r="H192" s="104">
        <v>0</v>
      </c>
      <c r="I192" s="105">
        <f t="shared" si="13"/>
        <v>99588</v>
      </c>
      <c r="J192" s="87" t="s">
        <v>32</v>
      </c>
      <c r="K192" s="152"/>
      <c r="L192" s="14"/>
    </row>
    <row r="193" spans="1:12" s="18" customFormat="1" x14ac:dyDescent="0.4">
      <c r="A193" s="152"/>
      <c r="B193" s="58" t="s">
        <v>58</v>
      </c>
      <c r="C193" s="104">
        <v>3296</v>
      </c>
      <c r="D193" s="124">
        <v>17230</v>
      </c>
      <c r="E193" s="104">
        <v>79233</v>
      </c>
      <c r="F193" s="104">
        <f t="shared" si="12"/>
        <v>99759</v>
      </c>
      <c r="G193" s="104">
        <v>18</v>
      </c>
      <c r="H193" s="104">
        <v>0</v>
      </c>
      <c r="I193" s="105">
        <f t="shared" si="13"/>
        <v>99777</v>
      </c>
      <c r="J193" s="60" t="s">
        <v>58</v>
      </c>
      <c r="K193" s="152"/>
      <c r="L193" s="14"/>
    </row>
    <row r="194" spans="1:12" s="18" customFormat="1" x14ac:dyDescent="0.4">
      <c r="A194" s="152"/>
      <c r="B194" s="58" t="s">
        <v>23</v>
      </c>
      <c r="C194" s="104">
        <v>2952</v>
      </c>
      <c r="D194" s="104">
        <v>17554</v>
      </c>
      <c r="E194" s="104">
        <v>80634</v>
      </c>
      <c r="F194" s="104">
        <f t="shared" si="12"/>
        <v>101140</v>
      </c>
      <c r="G194" s="104">
        <v>18</v>
      </c>
      <c r="H194" s="104">
        <v>0</v>
      </c>
      <c r="I194" s="105">
        <f t="shared" si="13"/>
        <v>101158</v>
      </c>
      <c r="J194" s="60" t="s">
        <v>23</v>
      </c>
      <c r="K194" s="152"/>
      <c r="L194" s="14"/>
    </row>
    <row r="195" spans="1:12" s="18" customFormat="1" x14ac:dyDescent="0.4">
      <c r="A195" s="152"/>
      <c r="B195" s="58" t="s">
        <v>24</v>
      </c>
      <c r="C195" s="125">
        <v>3927</v>
      </c>
      <c r="D195" s="126">
        <v>18291</v>
      </c>
      <c r="E195" s="125">
        <v>82379</v>
      </c>
      <c r="F195" s="125">
        <f t="shared" ref="F195:F201" si="14">+C195+D195+E195</f>
        <v>104597</v>
      </c>
      <c r="G195" s="125">
        <v>102</v>
      </c>
      <c r="H195" s="125">
        <v>0</v>
      </c>
      <c r="I195" s="127">
        <f t="shared" si="13"/>
        <v>104699</v>
      </c>
      <c r="J195" s="58" t="s">
        <v>29</v>
      </c>
      <c r="K195" s="152"/>
      <c r="L195" s="14"/>
    </row>
    <row r="196" spans="1:12" s="18" customFormat="1" x14ac:dyDescent="0.4">
      <c r="A196" s="152"/>
      <c r="B196" s="58" t="s">
        <v>25</v>
      </c>
      <c r="C196" s="128">
        <v>4969</v>
      </c>
      <c r="D196" s="126">
        <v>19207</v>
      </c>
      <c r="E196" s="125">
        <v>83741</v>
      </c>
      <c r="F196" s="125">
        <f t="shared" si="14"/>
        <v>107917</v>
      </c>
      <c r="G196" s="125">
        <v>130</v>
      </c>
      <c r="H196" s="125">
        <v>0</v>
      </c>
      <c r="I196" s="127">
        <f t="shared" si="13"/>
        <v>108047</v>
      </c>
      <c r="J196" s="58" t="s">
        <v>25</v>
      </c>
      <c r="K196" s="152"/>
      <c r="L196" s="14"/>
    </row>
    <row r="197" spans="1:12" s="18" customFormat="1" x14ac:dyDescent="0.4">
      <c r="A197" s="153"/>
      <c r="B197" s="58" t="s">
        <v>26</v>
      </c>
      <c r="C197" s="129">
        <v>3879</v>
      </c>
      <c r="D197" s="133">
        <v>20818</v>
      </c>
      <c r="E197" s="130">
        <v>85744</v>
      </c>
      <c r="F197" s="130">
        <f t="shared" si="14"/>
        <v>110441</v>
      </c>
      <c r="G197" s="130">
        <v>154</v>
      </c>
      <c r="H197" s="130">
        <v>0</v>
      </c>
      <c r="I197" s="131">
        <f t="shared" ref="I197:I201" si="15">+F197+G197+H197</f>
        <v>110595</v>
      </c>
      <c r="J197" s="58" t="s">
        <v>26</v>
      </c>
      <c r="K197" s="153"/>
      <c r="L197" s="14"/>
    </row>
    <row r="198" spans="1:12" s="18" customFormat="1" x14ac:dyDescent="0.4">
      <c r="A198" s="151">
        <v>2025</v>
      </c>
      <c r="B198" s="71" t="s">
        <v>16</v>
      </c>
      <c r="C198" s="125">
        <v>3321</v>
      </c>
      <c r="D198" s="134">
        <v>21130</v>
      </c>
      <c r="E198" s="125">
        <v>85955</v>
      </c>
      <c r="F198" s="125">
        <f>+C198+D198+E198</f>
        <v>110406</v>
      </c>
      <c r="G198" s="125">
        <v>184</v>
      </c>
      <c r="H198" s="125">
        <v>0</v>
      </c>
      <c r="I198" s="127">
        <f t="shared" si="15"/>
        <v>110590</v>
      </c>
      <c r="J198" s="59" t="s">
        <v>16</v>
      </c>
      <c r="K198" s="151">
        <v>2025</v>
      </c>
      <c r="L198" s="14"/>
    </row>
    <row r="199" spans="1:12" s="18" customFormat="1" x14ac:dyDescent="0.4">
      <c r="A199" s="152"/>
      <c r="B199" s="58" t="s">
        <v>17</v>
      </c>
      <c r="C199" s="125">
        <v>3122</v>
      </c>
      <c r="D199" s="134">
        <v>23367</v>
      </c>
      <c r="E199" s="125">
        <v>86989</v>
      </c>
      <c r="F199" s="125">
        <f t="shared" si="14"/>
        <v>113478</v>
      </c>
      <c r="G199" s="125">
        <v>189</v>
      </c>
      <c r="H199" s="125">
        <v>0</v>
      </c>
      <c r="I199" s="127">
        <f t="shared" si="15"/>
        <v>113667</v>
      </c>
      <c r="J199" s="60" t="s">
        <v>17</v>
      </c>
      <c r="K199" s="152"/>
      <c r="L199" s="14"/>
    </row>
    <row r="200" spans="1:12" s="18" customFormat="1" x14ac:dyDescent="0.4">
      <c r="A200" s="152"/>
      <c r="B200" s="58" t="s">
        <v>18</v>
      </c>
      <c r="C200" s="125">
        <v>4376</v>
      </c>
      <c r="D200" s="134">
        <v>27389</v>
      </c>
      <c r="E200" s="125">
        <v>88125</v>
      </c>
      <c r="F200" s="125">
        <f t="shared" si="14"/>
        <v>119890</v>
      </c>
      <c r="G200" s="125">
        <v>216</v>
      </c>
      <c r="H200" s="125">
        <v>0</v>
      </c>
      <c r="I200" s="127">
        <f t="shared" si="15"/>
        <v>120106</v>
      </c>
      <c r="J200" s="60" t="s">
        <v>18</v>
      </c>
      <c r="K200" s="152"/>
      <c r="L200" s="14"/>
    </row>
    <row r="201" spans="1:12" s="18" customFormat="1" x14ac:dyDescent="0.4">
      <c r="A201" s="152"/>
      <c r="B201" s="58" t="s">
        <v>19</v>
      </c>
      <c r="C201" s="125">
        <v>4095</v>
      </c>
      <c r="D201" s="134">
        <v>28888</v>
      </c>
      <c r="E201" s="125">
        <v>89150</v>
      </c>
      <c r="F201" s="125">
        <f t="shared" si="14"/>
        <v>122133</v>
      </c>
      <c r="G201" s="125">
        <v>233</v>
      </c>
      <c r="H201" s="125">
        <v>0</v>
      </c>
      <c r="I201" s="127">
        <f t="shared" si="15"/>
        <v>122366</v>
      </c>
      <c r="J201" s="60" t="s">
        <v>19</v>
      </c>
      <c r="K201" s="152"/>
      <c r="L201" s="14"/>
    </row>
    <row r="202" spans="1:12" s="18" customFormat="1" x14ac:dyDescent="0.4">
      <c r="A202" s="152"/>
      <c r="B202" s="58" t="s">
        <v>20</v>
      </c>
      <c r="C202" s="125">
        <v>4120</v>
      </c>
      <c r="D202" s="134">
        <v>29986</v>
      </c>
      <c r="E202" s="125">
        <v>90136</v>
      </c>
      <c r="F202" s="125">
        <f>+C202+D202+E202</f>
        <v>124242</v>
      </c>
      <c r="G202" s="125">
        <v>245</v>
      </c>
      <c r="H202" s="125">
        <v>0</v>
      </c>
      <c r="I202" s="127">
        <f>+F202+G202+H202</f>
        <v>124487</v>
      </c>
      <c r="J202" s="60" t="s">
        <v>27</v>
      </c>
      <c r="K202" s="152"/>
      <c r="L202" s="14"/>
    </row>
    <row r="203" spans="1:12" s="18" customFormat="1" x14ac:dyDescent="0.4">
      <c r="A203" s="152"/>
      <c r="B203" s="58" t="s">
        <v>21</v>
      </c>
      <c r="C203" s="125">
        <v>4490</v>
      </c>
      <c r="D203" s="134">
        <v>31315</v>
      </c>
      <c r="E203" s="125">
        <v>91491</v>
      </c>
      <c r="F203" s="125">
        <f t="shared" ref="F203:F204" si="16">+C203+D203+E203</f>
        <v>127296</v>
      </c>
      <c r="G203" s="125">
        <v>266</v>
      </c>
      <c r="H203" s="125">
        <v>0</v>
      </c>
      <c r="I203" s="127">
        <f t="shared" ref="I203:I204" si="17">+F203+G203+H203</f>
        <v>127562</v>
      </c>
      <c r="J203" s="60" t="s">
        <v>39</v>
      </c>
      <c r="K203" s="152"/>
      <c r="L203" s="14"/>
    </row>
    <row r="204" spans="1:12" s="18" customFormat="1" x14ac:dyDescent="0.4">
      <c r="A204" s="152"/>
      <c r="B204" s="58" t="s">
        <v>22</v>
      </c>
      <c r="C204" s="125">
        <v>4008</v>
      </c>
      <c r="D204" s="134">
        <v>30736</v>
      </c>
      <c r="E204" s="125">
        <v>91563</v>
      </c>
      <c r="F204" s="125">
        <f t="shared" si="16"/>
        <v>126307</v>
      </c>
      <c r="G204" s="125">
        <v>266</v>
      </c>
      <c r="H204" s="125">
        <v>0</v>
      </c>
      <c r="I204" s="127">
        <f t="shared" si="17"/>
        <v>126573</v>
      </c>
      <c r="J204" s="60" t="s">
        <v>22</v>
      </c>
      <c r="K204" s="152"/>
      <c r="L204" s="14"/>
    </row>
    <row r="205" spans="1:12" s="18" customFormat="1" x14ac:dyDescent="0.4">
      <c r="A205" s="152"/>
      <c r="B205" s="58" t="s">
        <v>58</v>
      </c>
      <c r="C205" s="125">
        <v>4579</v>
      </c>
      <c r="D205" s="134">
        <v>30206</v>
      </c>
      <c r="E205" s="125">
        <v>91887</v>
      </c>
      <c r="F205" s="125">
        <f t="shared" ref="F205:F210" si="18">+C205+D205+E205</f>
        <v>126672</v>
      </c>
      <c r="G205" s="125">
        <v>280</v>
      </c>
      <c r="H205" s="125">
        <v>0</v>
      </c>
      <c r="I205" s="127">
        <f t="shared" ref="I205:I210" si="19">+F205+G205+H205</f>
        <v>126952</v>
      </c>
      <c r="J205" s="60" t="s">
        <v>58</v>
      </c>
      <c r="K205" s="152"/>
      <c r="L205" s="14"/>
    </row>
    <row r="206" spans="1:12" s="18" customFormat="1" x14ac:dyDescent="0.4">
      <c r="A206" s="152"/>
      <c r="B206" s="58" t="s">
        <v>23</v>
      </c>
      <c r="C206" s="125">
        <v>4420</v>
      </c>
      <c r="D206" s="134">
        <v>31295</v>
      </c>
      <c r="E206" s="125">
        <v>93583</v>
      </c>
      <c r="F206" s="125">
        <f t="shared" si="18"/>
        <v>129298</v>
      </c>
      <c r="G206" s="125">
        <v>289</v>
      </c>
      <c r="H206" s="125">
        <v>0</v>
      </c>
      <c r="I206" s="127">
        <f t="shared" si="19"/>
        <v>129587</v>
      </c>
      <c r="J206" s="60" t="s">
        <v>23</v>
      </c>
      <c r="K206" s="152"/>
      <c r="L206" s="14"/>
    </row>
    <row r="207" spans="1:12" s="18" customFormat="1" x14ac:dyDescent="0.4">
      <c r="A207" s="152"/>
      <c r="B207" s="58" t="s">
        <v>24</v>
      </c>
      <c r="C207" s="125">
        <v>5227</v>
      </c>
      <c r="D207" s="134">
        <v>33067</v>
      </c>
      <c r="E207" s="125">
        <v>95223</v>
      </c>
      <c r="F207" s="125">
        <f t="shared" si="18"/>
        <v>133517</v>
      </c>
      <c r="G207" s="125">
        <v>291</v>
      </c>
      <c r="H207" s="125">
        <v>0</v>
      </c>
      <c r="I207" s="127">
        <f t="shared" si="19"/>
        <v>133808</v>
      </c>
      <c r="J207" s="60" t="s">
        <v>29</v>
      </c>
      <c r="K207" s="152"/>
      <c r="L207" s="14"/>
    </row>
    <row r="208" spans="1:12" s="18" customFormat="1" x14ac:dyDescent="0.4">
      <c r="A208" s="152"/>
      <c r="B208" s="58" t="s">
        <v>25</v>
      </c>
      <c r="C208" s="125">
        <v>5819</v>
      </c>
      <c r="D208" s="134">
        <v>36007</v>
      </c>
      <c r="E208" s="125">
        <v>96833</v>
      </c>
      <c r="F208" s="125">
        <f t="shared" si="18"/>
        <v>138659</v>
      </c>
      <c r="G208" s="125">
        <v>315</v>
      </c>
      <c r="H208" s="125">
        <v>0</v>
      </c>
      <c r="I208" s="127">
        <f t="shared" si="19"/>
        <v>138974</v>
      </c>
      <c r="J208" s="60" t="s">
        <v>25</v>
      </c>
      <c r="K208" s="152"/>
      <c r="L208" s="14"/>
    </row>
    <row r="209" spans="1:14" s="18" customFormat="1" x14ac:dyDescent="0.4">
      <c r="A209" s="152"/>
      <c r="B209" s="58" t="s">
        <v>26</v>
      </c>
      <c r="C209" s="125">
        <v>5551</v>
      </c>
      <c r="D209" s="134">
        <v>38039</v>
      </c>
      <c r="E209" s="125">
        <v>99018</v>
      </c>
      <c r="F209" s="125">
        <f t="shared" si="18"/>
        <v>142608</v>
      </c>
      <c r="G209" s="125">
        <v>321</v>
      </c>
      <c r="H209" s="125">
        <v>0</v>
      </c>
      <c r="I209" s="127">
        <f t="shared" si="19"/>
        <v>142929</v>
      </c>
      <c r="J209" s="60" t="s">
        <v>26</v>
      </c>
      <c r="K209" s="153"/>
      <c r="L209" s="14"/>
    </row>
    <row r="210" spans="1:14" s="18" customFormat="1" x14ac:dyDescent="0.4">
      <c r="A210" s="138">
        <v>2026</v>
      </c>
      <c r="B210" s="140" t="s">
        <v>16</v>
      </c>
      <c r="C210" s="145">
        <v>4806</v>
      </c>
      <c r="D210" s="146">
        <v>38119</v>
      </c>
      <c r="E210" s="145">
        <v>98619</v>
      </c>
      <c r="F210" s="145">
        <f t="shared" si="18"/>
        <v>141544</v>
      </c>
      <c r="G210" s="145">
        <v>336</v>
      </c>
      <c r="H210" s="145">
        <v>0</v>
      </c>
      <c r="I210" s="147">
        <f t="shared" si="19"/>
        <v>141880</v>
      </c>
      <c r="J210" s="148" t="s">
        <v>16</v>
      </c>
      <c r="K210" s="137">
        <v>2026</v>
      </c>
      <c r="L210" s="14"/>
    </row>
    <row r="211" spans="1:14" s="1" customFormat="1" ht="27" customHeight="1" x14ac:dyDescent="0.4">
      <c r="A211" s="157"/>
      <c r="B211" s="157"/>
      <c r="C211" s="47" t="s">
        <v>74</v>
      </c>
      <c r="D211" s="47" t="s">
        <v>75</v>
      </c>
      <c r="E211" s="47" t="s">
        <v>45</v>
      </c>
      <c r="F211" s="47" t="s">
        <v>86</v>
      </c>
      <c r="G211" s="47" t="s">
        <v>82</v>
      </c>
      <c r="H211" s="47" t="s">
        <v>46</v>
      </c>
      <c r="I211" s="47" t="s">
        <v>30</v>
      </c>
      <c r="J211" s="157"/>
      <c r="K211" s="157"/>
      <c r="M211" s="14"/>
      <c r="N211" s="18"/>
    </row>
    <row r="212" spans="1:14" s="1" customFormat="1" ht="15.75" customHeight="1" x14ac:dyDescent="0.4">
      <c r="A212" s="157"/>
      <c r="B212" s="157"/>
      <c r="C212" s="50">
        <v>1</v>
      </c>
      <c r="D212" s="50">
        <v>2</v>
      </c>
      <c r="E212" s="50">
        <v>3</v>
      </c>
      <c r="F212" s="50" t="s">
        <v>84</v>
      </c>
      <c r="G212" s="50">
        <v>5</v>
      </c>
      <c r="H212" s="50">
        <v>6</v>
      </c>
      <c r="I212" s="50" t="s">
        <v>85</v>
      </c>
      <c r="J212" s="157"/>
      <c r="K212" s="157"/>
    </row>
    <row r="213" spans="1:14" ht="13.5" customHeight="1" x14ac:dyDescent="0.4">
      <c r="A213" s="75" t="s">
        <v>57</v>
      </c>
      <c r="B213" s="75"/>
      <c r="C213" s="75"/>
      <c r="D213" s="77"/>
      <c r="H213" s="75"/>
      <c r="I213" s="75"/>
      <c r="J213" s="75"/>
      <c r="K213" s="67" t="s">
        <v>66</v>
      </c>
    </row>
    <row r="215" spans="1:14" x14ac:dyDescent="0.4">
      <c r="D215" s="17"/>
    </row>
    <row r="216" spans="1:14" x14ac:dyDescent="0.4">
      <c r="C216" s="135"/>
      <c r="D216" s="135"/>
      <c r="E216" s="135"/>
      <c r="M216" s="136"/>
    </row>
    <row r="217" spans="1:14" x14ac:dyDescent="0.4">
      <c r="D217" s="17"/>
      <c r="E217" s="136"/>
    </row>
    <row r="218" spans="1:14" x14ac:dyDescent="0.4">
      <c r="C218" s="135"/>
      <c r="D218" s="17"/>
    </row>
    <row r="219" spans="1:14" x14ac:dyDescent="0.4">
      <c r="D219" s="17"/>
    </row>
    <row r="220" spans="1:14" x14ac:dyDescent="0.4">
      <c r="D220" s="17"/>
    </row>
    <row r="221" spans="1:14" x14ac:dyDescent="0.4">
      <c r="D221" s="17"/>
    </row>
    <row r="222" spans="1:14" x14ac:dyDescent="0.4">
      <c r="D222" s="17"/>
    </row>
    <row r="223" spans="1:14" x14ac:dyDescent="0.4">
      <c r="D223" s="17"/>
    </row>
    <row r="224" spans="1:14" x14ac:dyDescent="0.4">
      <c r="D224" s="17"/>
    </row>
    <row r="225" spans="4:4" x14ac:dyDescent="0.4">
      <c r="D225" s="17"/>
    </row>
    <row r="226" spans="4:4" x14ac:dyDescent="0.4">
      <c r="D226" s="17"/>
    </row>
    <row r="227" spans="4:4" x14ac:dyDescent="0.4">
      <c r="D227" s="17"/>
    </row>
    <row r="228" spans="4:4" x14ac:dyDescent="0.4">
      <c r="D228" s="17"/>
    </row>
    <row r="229" spans="4:4" x14ac:dyDescent="0.4">
      <c r="D229" s="17"/>
    </row>
    <row r="230" spans="4:4" x14ac:dyDescent="0.4">
      <c r="D230" s="17"/>
    </row>
    <row r="231" spans="4:4" x14ac:dyDescent="0.4">
      <c r="D231" s="17"/>
    </row>
    <row r="232" spans="4:4" x14ac:dyDescent="0.4">
      <c r="D232" s="17"/>
    </row>
    <row r="233" spans="4:4" x14ac:dyDescent="0.4">
      <c r="D233" s="17"/>
    </row>
    <row r="234" spans="4:4" x14ac:dyDescent="0.4">
      <c r="D234" s="17"/>
    </row>
    <row r="235" spans="4:4" x14ac:dyDescent="0.4">
      <c r="D235" s="17"/>
    </row>
    <row r="236" spans="4:4" x14ac:dyDescent="0.4">
      <c r="D236" s="17"/>
    </row>
    <row r="237" spans="4:4" x14ac:dyDescent="0.4">
      <c r="D237" s="17"/>
    </row>
    <row r="238" spans="4:4" x14ac:dyDescent="0.4">
      <c r="D238" s="17"/>
    </row>
    <row r="239" spans="4:4" x14ac:dyDescent="0.4">
      <c r="D239" s="17"/>
    </row>
    <row r="240" spans="4:4" x14ac:dyDescent="0.4">
      <c r="D240" s="17"/>
    </row>
    <row r="241" spans="3:7" x14ac:dyDescent="0.4">
      <c r="C241" s="78"/>
      <c r="E241" s="78"/>
      <c r="F241" s="78"/>
      <c r="G241" s="78"/>
    </row>
    <row r="242" spans="3:7" x14ac:dyDescent="0.4">
      <c r="C242" s="78"/>
      <c r="E242" s="78"/>
      <c r="F242" s="78"/>
      <c r="G242" s="78"/>
    </row>
    <row r="243" spans="3:7" x14ac:dyDescent="0.4">
      <c r="C243" s="78"/>
      <c r="E243" s="78"/>
      <c r="F243" s="78"/>
      <c r="G243" s="78"/>
    </row>
    <row r="244" spans="3:7" x14ac:dyDescent="0.4">
      <c r="C244" s="78"/>
      <c r="E244" s="78"/>
      <c r="F244" s="78"/>
      <c r="G244" s="78"/>
    </row>
    <row r="245" spans="3:7" x14ac:dyDescent="0.4">
      <c r="C245" s="78"/>
      <c r="E245" s="78"/>
      <c r="F245" s="78"/>
      <c r="G245" s="78"/>
    </row>
  </sheetData>
  <mergeCells count="40">
    <mergeCell ref="K66:K77"/>
    <mergeCell ref="A78:A89"/>
    <mergeCell ref="A126:A137"/>
    <mergeCell ref="A90:A101"/>
    <mergeCell ref="K138:K149"/>
    <mergeCell ref="K102:K113"/>
    <mergeCell ref="A138:A149"/>
    <mergeCell ref="K78:K89"/>
    <mergeCell ref="K90:K101"/>
    <mergeCell ref="A66:A77"/>
    <mergeCell ref="K114:K125"/>
    <mergeCell ref="A102:A113"/>
    <mergeCell ref="A211:B212"/>
    <mergeCell ref="A114:A125"/>
    <mergeCell ref="K126:K137"/>
    <mergeCell ref="A150:A161"/>
    <mergeCell ref="A162:A173"/>
    <mergeCell ref="K162:K173"/>
    <mergeCell ref="A174:A185"/>
    <mergeCell ref="K174:K185"/>
    <mergeCell ref="J211:K212"/>
    <mergeCell ref="K186:K197"/>
    <mergeCell ref="A186:A197"/>
    <mergeCell ref="K150:K161"/>
    <mergeCell ref="A198:A209"/>
    <mergeCell ref="K198:K209"/>
    <mergeCell ref="E2:K3"/>
    <mergeCell ref="A2:C3"/>
    <mergeCell ref="K54:K65"/>
    <mergeCell ref="K30:K41"/>
    <mergeCell ref="K18:K29"/>
    <mergeCell ref="J4:K4"/>
    <mergeCell ref="A18:A29"/>
    <mergeCell ref="A54:A65"/>
    <mergeCell ref="A4:B4"/>
    <mergeCell ref="A30:A41"/>
    <mergeCell ref="A6:A17"/>
    <mergeCell ref="A42:A53"/>
    <mergeCell ref="K6:K17"/>
    <mergeCell ref="K42:K53"/>
  </mergeCell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Agregatni bilans</vt:lpstr>
      <vt:lpstr>Ukupni krediti</vt:lpstr>
      <vt:lpstr>Krediti po sektorimа</vt:lpstr>
      <vt:lpstr>'Ukupni krediti'!Print_Area</vt:lpstr>
    </vt:vector>
  </TitlesOfParts>
  <Company>Centralna banka Crne Gore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Pižurica</dc:creator>
  <cp:keywords> [SEC=BEZ OZNAKE TAJNOSTI]</cp:keywords>
  <cp:lastModifiedBy>Nikola Mardjonovic</cp:lastModifiedBy>
  <cp:lastPrinted>2013-06-03T12:00:26Z</cp:lastPrinted>
  <dcterms:created xsi:type="dcterms:W3CDTF">2006-01-26T09:10:38Z</dcterms:created>
  <dcterms:modified xsi:type="dcterms:W3CDTF">2026-02-20T14:36:47Z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ProtectiveMarkingImage_Header">
    <vt:lpwstr>C:\Program Files\Common Files\janusNET Shared\janusSEAL\Images\DocumentSlashBlue.png</vt:lpwstr>
  </property>
  <property fmtid="{D5CDD505-2E9C-101B-9397-08002B2CF9AE}" pid="3" name="PM_Caveats_Count">
    <vt:lpwstr>0</vt:lpwstr>
  </property>
  <property fmtid="{D5CDD505-2E9C-101B-9397-08002B2CF9AE}" pid="4" name="PM_DisplayValueSecClassificationWithQualifier">
    <vt:lpwstr>BEZ OZNAKE TAJNOSTI</vt:lpwstr>
  </property>
  <property fmtid="{D5CDD505-2E9C-101B-9397-08002B2CF9AE}" pid="5" name="PM_Qualifier">
    <vt:lpwstr/>
  </property>
  <property fmtid="{D5CDD505-2E9C-101B-9397-08002B2CF9AE}" pid="6" name="PM_SecurityClassification">
    <vt:lpwstr>BEZ OZNAKE TAJNOSTI</vt:lpwstr>
  </property>
  <property fmtid="{D5CDD505-2E9C-101B-9397-08002B2CF9AE}" pid="7" name="PM_InsertionValue">
    <vt:lpwstr>BEZ OZNAKE TAJNOSTI</vt:lpwstr>
  </property>
  <property fmtid="{D5CDD505-2E9C-101B-9397-08002B2CF9AE}" pid="8" name="PM_Originating_FileId">
    <vt:lpwstr>B95E85D7B3E3443BAC868BD9AEBBFFED</vt:lpwstr>
  </property>
  <property fmtid="{D5CDD505-2E9C-101B-9397-08002B2CF9AE}" pid="9" name="PM_ProtectiveMarkingValue_Footer">
    <vt:lpwstr>BEZ OZNAKE TAJNOSTI</vt:lpwstr>
  </property>
  <property fmtid="{D5CDD505-2E9C-101B-9397-08002B2CF9AE}" pid="10" name="PM_Originator_Hash_SHA1">
    <vt:lpwstr>4512D4C85720192C3D3A2BE75F6A725E566701FB</vt:lpwstr>
  </property>
  <property fmtid="{D5CDD505-2E9C-101B-9397-08002B2CF9AE}" pid="11" name="PM_OriginationTimeStamp">
    <vt:lpwstr>2026-02-20T14:36:05Z</vt:lpwstr>
  </property>
  <property fmtid="{D5CDD505-2E9C-101B-9397-08002B2CF9AE}" pid="12" name="PM_ProtectiveMarkingValue_Header">
    <vt:lpwstr>BEZ OZNAKE TAJNOSTI</vt:lpwstr>
  </property>
  <property fmtid="{D5CDD505-2E9C-101B-9397-08002B2CF9AE}" pid="13" name="PM_ProtectiveMarkingImage_Footer">
    <vt:lpwstr>C:\Program Files\Common Files\janusNET Shared\janusSEAL\Images\DocumentSlashBlue.png</vt:lpwstr>
  </property>
  <property fmtid="{D5CDD505-2E9C-101B-9397-08002B2CF9AE}" pid="14" name="PM_Namespace">
    <vt:lpwstr>2021.1.cbcg.me</vt:lpwstr>
  </property>
  <property fmtid="{D5CDD505-2E9C-101B-9397-08002B2CF9AE}" pid="15" name="PM_Version">
    <vt:lpwstr>2005.6</vt:lpwstr>
  </property>
  <property fmtid="{D5CDD505-2E9C-101B-9397-08002B2CF9AE}" pid="16" name="PM_Note">
    <vt:lpwstr/>
  </property>
  <property fmtid="{D5CDD505-2E9C-101B-9397-08002B2CF9AE}" pid="17" name="PM_Markers">
    <vt:lpwstr/>
  </property>
  <property fmtid="{D5CDD505-2E9C-101B-9397-08002B2CF9AE}" pid="18" name="PM_Hash_Version">
    <vt:lpwstr>2018.0</vt:lpwstr>
  </property>
  <property fmtid="{D5CDD505-2E9C-101B-9397-08002B2CF9AE}" pid="19" name="PM_Hash_Salt_Prev">
    <vt:lpwstr>9D7F149A38643FFBE66904536A4D6E5E</vt:lpwstr>
  </property>
  <property fmtid="{D5CDD505-2E9C-101B-9397-08002B2CF9AE}" pid="20" name="PM_Hash_Salt">
    <vt:lpwstr>A2722208A28BE970606C278EF5137C6F</vt:lpwstr>
  </property>
  <property fmtid="{D5CDD505-2E9C-101B-9397-08002B2CF9AE}" pid="21" name="PM_Hash_SHA1">
    <vt:lpwstr>C9CD19CEBA53FBB03C47829BEDE48F211D631EDF</vt:lpwstr>
  </property>
  <property fmtid="{D5CDD505-2E9C-101B-9397-08002B2CF9AE}" pid="22" name="PM_PrintOutPlacement_XLS">
    <vt:lpwstr/>
  </property>
  <property fmtid="{D5CDD505-2E9C-101B-9397-08002B2CF9AE}" pid="23" name="PM_SecurityClassification_Prev">
    <vt:lpwstr>BEZ OZNAKE TAJNOSTI</vt:lpwstr>
  </property>
  <property fmtid="{D5CDD505-2E9C-101B-9397-08002B2CF9AE}" pid="24" name="PM_Qualifier_Prev">
    <vt:lpwstr/>
  </property>
</Properties>
</file>