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lanp\Desktop\"/>
    </mc:Choice>
  </mc:AlternateContent>
  <xr:revisionPtr revIDLastSave="0" documentId="8_{4A1CB4B6-6DEE-4F7A-9B49-A447E4D2A4D3}" xr6:coauthVersionLast="36" xr6:coauthVersionMax="36" xr10:uidLastSave="{00000000-0000-0000-0000-000000000000}"/>
  <bookViews>
    <workbookView xWindow="-105" yWindow="-105" windowWidth="23250" windowHeight="12450" xr2:uid="{1E834FF8-9CC4-4CA4-AFD5-00346F099233}"/>
  </bookViews>
  <sheets>
    <sheet name="Bilans stanja_OSD" sheetId="1" r:id="rId1"/>
    <sheet name="Struktura ulaganja HOV_OSD" sheetId="2" r:id="rId2"/>
  </sheets>
  <definedNames>
    <definedName name="_xlnm.Print_Area" localSheetId="1">'Struktura ulaganja HOV_OSD'!$A$1:$P$17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6" i="2" l="1"/>
  <c r="M13" i="2"/>
  <c r="L13" i="2"/>
  <c r="K13" i="2"/>
  <c r="J13" i="2"/>
  <c r="F13" i="2"/>
  <c r="M12" i="2"/>
  <c r="L12" i="2"/>
  <c r="K12" i="2"/>
  <c r="N12" i="2" s="1"/>
  <c r="J12" i="2"/>
  <c r="F12" i="2"/>
  <c r="M11" i="2"/>
  <c r="L11" i="2"/>
  <c r="K11" i="2"/>
  <c r="J11" i="2"/>
  <c r="F11" i="2"/>
  <c r="M10" i="2"/>
  <c r="L10" i="2"/>
  <c r="K10" i="2"/>
  <c r="N10" i="2" s="1"/>
  <c r="J10" i="2"/>
  <c r="F10" i="2"/>
  <c r="M9" i="2"/>
  <c r="L9" i="2"/>
  <c r="K9" i="2"/>
  <c r="J9" i="2"/>
  <c r="F9" i="2"/>
  <c r="M8" i="2"/>
  <c r="L8" i="2"/>
  <c r="K8" i="2"/>
  <c r="N8" i="2" s="1"/>
  <c r="J8" i="2"/>
  <c r="F8" i="2"/>
  <c r="M7" i="2"/>
  <c r="L7" i="2"/>
  <c r="K7" i="2"/>
  <c r="J7" i="2"/>
  <c r="F7" i="2"/>
  <c r="L6" i="2"/>
  <c r="K6" i="2"/>
  <c r="J6" i="2"/>
  <c r="F6" i="2"/>
  <c r="T13" i="1"/>
  <c r="T12" i="1"/>
  <c r="T11" i="1"/>
  <c r="T10" i="1"/>
  <c r="T9" i="1"/>
  <c r="T8" i="1"/>
  <c r="T7" i="1"/>
  <c r="T6" i="1"/>
  <c r="N13" i="2" l="1"/>
  <c r="N11" i="2"/>
  <c r="N6" i="2"/>
  <c r="N9" i="2"/>
  <c r="N7" i="2"/>
</calcChain>
</file>

<file path=xl/sharedStrings.xml><?xml version="1.0" encoding="utf-8"?>
<sst xmlns="http://schemas.openxmlformats.org/spreadsheetml/2006/main" count="136" uniqueCount="77">
  <si>
    <t>Tabela 1.21 - Agregatni bilans stanja osiguravajućih društava</t>
  </si>
  <si>
    <t>Table 1.21 - Aggregate balance sheet of insurance companies</t>
  </si>
  <si>
    <t>stanje na kraju perioda, u 000 eura</t>
  </si>
  <si>
    <t>end-period balance, EUR 000</t>
  </si>
  <si>
    <t>AKTIVA</t>
  </si>
  <si>
    <t>PASIVA</t>
  </si>
  <si>
    <t>Gotovina</t>
  </si>
  <si>
    <t>Depoziti</t>
  </si>
  <si>
    <t>Krediti</t>
  </si>
  <si>
    <t>Ispravka vrijednosti kredita</t>
  </si>
  <si>
    <t>Hartije od vrijednosti</t>
  </si>
  <si>
    <t>Finansijski derivati</t>
  </si>
  <si>
    <t>Ostala nefinansijska imovina</t>
  </si>
  <si>
    <t>Ostala aktiva</t>
  </si>
  <si>
    <t>Ispravka vrijednosti ostale aktive</t>
  </si>
  <si>
    <t>Pretplate premija osiguranja</t>
  </si>
  <si>
    <t>Udio reosiguranja u tehničkim rezervama</t>
  </si>
  <si>
    <t>Primljeni krediti</t>
  </si>
  <si>
    <t>Emitovane hartije od vrijednosti</t>
  </si>
  <si>
    <t>Tehničke rezerve osiguranja</t>
  </si>
  <si>
    <t>Ostala pasiva</t>
  </si>
  <si>
    <t>Ukupan kapital</t>
  </si>
  <si>
    <t>UKUPNO</t>
  </si>
  <si>
    <t>Godina</t>
  </si>
  <si>
    <t>Mjesec</t>
  </si>
  <si>
    <t>18 (1+2+3+4+5+6+7+8+9+10+11=12+13+14+15+16+17)</t>
  </si>
  <si>
    <t>Month</t>
  </si>
  <si>
    <t>Year</t>
  </si>
  <si>
    <t>Mart</t>
  </si>
  <si>
    <t>March</t>
  </si>
  <si>
    <t>Jun</t>
  </si>
  <si>
    <t>June</t>
  </si>
  <si>
    <t>Sep</t>
  </si>
  <si>
    <t>Dec</t>
  </si>
  <si>
    <t>ASSETS</t>
  </si>
  <si>
    <t>LIABILITIES</t>
  </si>
  <si>
    <t>Cash</t>
  </si>
  <si>
    <t>Deposits</t>
  </si>
  <si>
    <t>Loans</t>
  </si>
  <si>
    <t>Loan impairment</t>
  </si>
  <si>
    <t>Securities</t>
  </si>
  <si>
    <t>Financial derivatives</t>
  </si>
  <si>
    <t>Other non-financial assets</t>
  </si>
  <si>
    <t>Other assets</t>
  </si>
  <si>
    <t>Impairment of other assets</t>
  </si>
  <si>
    <t>Insurance premium receivables</t>
  </si>
  <si>
    <t>Reinsurance share in technical reserves</t>
  </si>
  <si>
    <t>Received loans</t>
  </si>
  <si>
    <t>Issued securities</t>
  </si>
  <si>
    <t>Insurance technical reserves</t>
  </si>
  <si>
    <t>Other liabilities</t>
  </si>
  <si>
    <t>Total capital</t>
  </si>
  <si>
    <t>TOTAL</t>
  </si>
  <si>
    <t>*Izvor: Kvartalni izvještaji licenciranih osiguravajućih društava</t>
  </si>
  <si>
    <t>*Source: Quarterly reports of licenced insurance companies</t>
  </si>
  <si>
    <t>Tabela 1.22 - Struktura ulaganja u HOV</t>
  </si>
  <si>
    <t>Table 1.22 - Investment structure by securities</t>
  </si>
  <si>
    <t>Životno osiguranje</t>
  </si>
  <si>
    <t>Neživotno osiguranje</t>
  </si>
  <si>
    <t xml:space="preserve">	Dužničke HOV</t>
  </si>
  <si>
    <t>Vlasničke HOV</t>
  </si>
  <si>
    <t>Ostali vlasnički udjeli (uključujući udjele/akcije u investicionim fondovima)</t>
  </si>
  <si>
    <t>Ukupno HOV</t>
  </si>
  <si>
    <t>4=1+2+3</t>
  </si>
  <si>
    <t>8=5+6+7</t>
  </si>
  <si>
    <t>9=1+5</t>
  </si>
  <si>
    <t>10=2+6</t>
  </si>
  <si>
    <t>11=3+7</t>
  </si>
  <si>
    <t>12=9+10+11</t>
  </si>
  <si>
    <t>Life insurance</t>
  </si>
  <si>
    <t xml:space="preserve">Non-life insurance </t>
  </si>
  <si>
    <t>Debt securities</t>
  </si>
  <si>
    <t>Equity securities</t>
  </si>
  <si>
    <t>Other equity (including investment fund shares or units)</t>
  </si>
  <si>
    <t>Total secutities</t>
  </si>
  <si>
    <t>Ukupno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</si>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</sst>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#,##0_ "/>
    <numFmt numFmtId="165" formatCode="#,##0.00_ "/>
    <numFmt numFmtId="166" formatCode="#,##0.000_ "/>
    <numFmt numFmtId="167" formatCode="0.00000000000"/>
    <numFmt numFmtId="168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theme="1"/>
      <name val="Times New Roman"/>
      <family val="1"/>
    </font>
    <font>
      <sz val="11"/>
      <name val="Calibri"/>
      <family val="2"/>
      <scheme val="minor"/>
    </font>
    <font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7F7F7F"/>
      </right>
      <top/>
      <bottom/>
      <diagonal/>
    </border>
    <border>
      <left/>
      <right style="thin">
        <color rgb="FF7F7F7F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rgb="FF7F7F7F"/>
      </bottom>
      <diagonal/>
    </border>
    <border>
      <left/>
      <right style="thin">
        <color indexed="64"/>
      </right>
      <top/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rgb="FF7F7F7F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7F7F7F"/>
      </bottom>
      <diagonal/>
    </border>
    <border>
      <left style="thin">
        <color rgb="FF7F7F7F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  <xf numFmtId="0" fontId="1" fillId="3" borderId="0" applyNumberFormat="0" applyBorder="0" applyAlignment="0" applyProtection="0"/>
  </cellStyleXfs>
  <cellXfs count="95">
    <xf numFmtId="0" fontId="0" fillId="0" borderId="0" xfId="0"/>
    <xf numFmtId="0" fontId="6" fillId="0" borderId="0" xfId="2" applyFont="1" applyFill="1" applyBorder="1" applyAlignment="1">
      <alignment wrapText="1"/>
    </xf>
    <xf numFmtId="0" fontId="6" fillId="0" borderId="0" xfId="2" applyFont="1" applyFill="1" applyBorder="1"/>
    <xf numFmtId="0" fontId="6" fillId="0" borderId="4" xfId="2" applyFont="1" applyFill="1" applyBorder="1"/>
    <xf numFmtId="0" fontId="5" fillId="0" borderId="2" xfId="2" applyFont="1" applyFill="1" applyBorder="1" applyAlignment="1">
      <alignment wrapText="1"/>
    </xf>
    <xf numFmtId="0" fontId="5" fillId="0" borderId="3" xfId="2" applyFont="1" applyFill="1" applyBorder="1" applyAlignment="1">
      <alignment wrapText="1"/>
    </xf>
    <xf numFmtId="0" fontId="6" fillId="0" borderId="6" xfId="2" applyFont="1" applyFill="1" applyBorder="1"/>
    <xf numFmtId="0" fontId="5" fillId="0" borderId="5" xfId="2" applyFont="1" applyFill="1" applyBorder="1" applyAlignment="1">
      <alignment wrapText="1"/>
    </xf>
    <xf numFmtId="0" fontId="7" fillId="5" borderId="12" xfId="3" applyFont="1" applyFill="1" applyBorder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0" fontId="10" fillId="0" borderId="0" xfId="0" applyFont="1"/>
    <xf numFmtId="0" fontId="3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166" fontId="0" fillId="0" borderId="0" xfId="0" applyNumberFormat="1"/>
    <xf numFmtId="164" fontId="3" fillId="0" borderId="0" xfId="0" applyNumberFormat="1" applyFont="1"/>
    <xf numFmtId="2" fontId="0" fillId="0" borderId="0" xfId="0" applyNumberFormat="1"/>
    <xf numFmtId="165" fontId="3" fillId="0" borderId="0" xfId="0" applyNumberFormat="1" applyFont="1"/>
    <xf numFmtId="165" fontId="11" fillId="0" borderId="0" xfId="0" applyNumberFormat="1" applyFont="1"/>
    <xf numFmtId="167" fontId="0" fillId="0" borderId="0" xfId="0" applyNumberFormat="1"/>
    <xf numFmtId="164" fontId="11" fillId="0" borderId="0" xfId="0" applyNumberFormat="1" applyFont="1"/>
    <xf numFmtId="2" fontId="3" fillId="0" borderId="0" xfId="0" applyNumberFormat="1" applyFont="1"/>
    <xf numFmtId="0" fontId="5" fillId="0" borderId="3" xfId="2" applyFont="1" applyFill="1" applyBorder="1" applyAlignment="1"/>
    <xf numFmtId="0" fontId="7" fillId="5" borderId="26" xfId="3" applyFont="1" applyFill="1" applyBorder="1" applyAlignment="1">
      <alignment horizontal="center" vertical="center"/>
    </xf>
    <xf numFmtId="0" fontId="7" fillId="5" borderId="20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168" fontId="11" fillId="0" borderId="0" xfId="1" applyNumberFormat="1" applyFont="1" applyFill="1" applyBorder="1"/>
    <xf numFmtId="168" fontId="1" fillId="0" borderId="0" xfId="1" applyNumberFormat="1" applyFont="1" applyFill="1" applyBorder="1"/>
    <xf numFmtId="168" fontId="11" fillId="0" borderId="0" xfId="1" applyNumberFormat="1" applyFont="1" applyBorder="1"/>
    <xf numFmtId="168" fontId="1" fillId="0" borderId="0" xfId="1" applyNumberFormat="1" applyFont="1" applyBorder="1"/>
    <xf numFmtId="0" fontId="0" fillId="6" borderId="20" xfId="0" applyFill="1" applyBorder="1" applyAlignment="1">
      <alignment horizontal="center" vertical="center"/>
    </xf>
    <xf numFmtId="0" fontId="6" fillId="0" borderId="0" xfId="2" applyFont="1" applyFill="1" applyBorder="1" applyAlignment="1">
      <alignment horizontal="left" wrapText="1"/>
    </xf>
    <xf numFmtId="0" fontId="7" fillId="6" borderId="20" xfId="3" applyFont="1" applyFill="1" applyBorder="1" applyAlignment="1">
      <alignment horizontal="center" vertical="center" wrapText="1"/>
    </xf>
    <xf numFmtId="164" fontId="9" fillId="0" borderId="20" xfId="0" applyNumberFormat="1" applyFont="1" applyBorder="1" applyAlignment="1">
      <alignment horizontal="right"/>
    </xf>
    <xf numFmtId="164" fontId="9" fillId="0" borderId="20" xfId="0" applyNumberFormat="1" applyFont="1" applyBorder="1"/>
    <xf numFmtId="0" fontId="8" fillId="6" borderId="20" xfId="3" applyFont="1" applyFill="1" applyBorder="1" applyAlignment="1">
      <alignment horizontal="center" vertical="center"/>
    </xf>
    <xf numFmtId="0" fontId="8" fillId="6" borderId="20" xfId="3" applyFont="1" applyFill="1" applyBorder="1" applyAlignment="1">
      <alignment horizontal="center" vertical="center" wrapText="1"/>
    </xf>
    <xf numFmtId="0" fontId="5" fillId="0" borderId="29" xfId="2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7" fillId="6" borderId="20" xfId="3" applyFont="1" applyFill="1" applyBorder="1" applyAlignment="1">
      <alignment horizontal="center" wrapText="1"/>
    </xf>
    <xf numFmtId="0" fontId="7" fillId="6" borderId="20" xfId="3" applyFont="1" applyFill="1" applyBorder="1" applyAlignment="1">
      <alignment horizontal="center" vertical="center"/>
    </xf>
    <xf numFmtId="0" fontId="7" fillId="5" borderId="14" xfId="3" applyFont="1" applyFill="1" applyBorder="1" applyAlignment="1">
      <alignment horizontal="center" vertical="center"/>
    </xf>
    <xf numFmtId="0" fontId="0" fillId="0" borderId="0" xfId="0" applyBorder="1"/>
    <xf numFmtId="0" fontId="0" fillId="6" borderId="20" xfId="0" applyFill="1" applyBorder="1" applyAlignment="1">
      <alignment horizontal="center" vertical="center" wrapText="1"/>
    </xf>
    <xf numFmtId="0" fontId="7" fillId="5" borderId="13" xfId="3" applyFont="1" applyFill="1" applyBorder="1" applyAlignment="1">
      <alignment horizontal="center" vertical="center"/>
    </xf>
    <xf numFmtId="0" fontId="5" fillId="4" borderId="2" xfId="2" applyFont="1" applyFill="1" applyBorder="1" applyAlignment="1">
      <alignment horizontal="left" wrapText="1"/>
    </xf>
    <xf numFmtId="0" fontId="5" fillId="4" borderId="3" xfId="2" applyFont="1" applyFill="1" applyBorder="1" applyAlignment="1">
      <alignment horizontal="left" wrapText="1"/>
    </xf>
    <xf numFmtId="0" fontId="5" fillId="4" borderId="4" xfId="2" applyFont="1" applyFill="1" applyBorder="1" applyAlignment="1">
      <alignment horizontal="left" wrapText="1"/>
    </xf>
    <xf numFmtId="0" fontId="5" fillId="4" borderId="5" xfId="2" applyFont="1" applyFill="1" applyBorder="1" applyAlignment="1">
      <alignment horizontal="left" wrapText="1"/>
    </xf>
    <xf numFmtId="0" fontId="5" fillId="4" borderId="0" xfId="2" applyFont="1" applyFill="1" applyBorder="1" applyAlignment="1">
      <alignment horizontal="left" wrapText="1"/>
    </xf>
    <xf numFmtId="0" fontId="5" fillId="4" borderId="7" xfId="2" applyFont="1" applyFill="1" applyBorder="1" applyAlignment="1">
      <alignment horizontal="left" wrapText="1"/>
    </xf>
    <xf numFmtId="0" fontId="7" fillId="5" borderId="8" xfId="3" applyFont="1" applyFill="1" applyBorder="1" applyAlignment="1">
      <alignment horizontal="center"/>
    </xf>
    <xf numFmtId="0" fontId="7" fillId="5" borderId="25" xfId="3" applyFont="1" applyFill="1" applyBorder="1" applyAlignment="1">
      <alignment horizontal="center"/>
    </xf>
    <xf numFmtId="0" fontId="7" fillId="5" borderId="10" xfId="3" applyFont="1" applyFill="1" applyBorder="1" applyAlignment="1">
      <alignment horizontal="center"/>
    </xf>
    <xf numFmtId="0" fontId="7" fillId="5" borderId="28" xfId="3" applyFont="1" applyFill="1" applyBorder="1" applyAlignment="1">
      <alignment horizontal="center"/>
    </xf>
    <xf numFmtId="0" fontId="7" fillId="6" borderId="20" xfId="3" applyFont="1" applyFill="1" applyBorder="1" applyAlignment="1">
      <alignment horizontal="center" vertical="center" wrapText="1"/>
    </xf>
    <xf numFmtId="0" fontId="7" fillId="5" borderId="9" xfId="3" applyFont="1" applyFill="1" applyBorder="1" applyAlignment="1">
      <alignment horizontal="center"/>
    </xf>
    <xf numFmtId="0" fontId="7" fillId="5" borderId="11" xfId="3" applyFont="1" applyFill="1" applyBorder="1" applyAlignment="1">
      <alignment horizontal="center"/>
    </xf>
    <xf numFmtId="0" fontId="7" fillId="6" borderId="15" xfId="3" applyFont="1" applyFill="1" applyBorder="1" applyAlignment="1">
      <alignment horizontal="center" vertical="center"/>
    </xf>
    <xf numFmtId="0" fontId="7" fillId="6" borderId="19" xfId="3" applyFont="1" applyFill="1" applyBorder="1" applyAlignment="1">
      <alignment horizontal="center" vertical="center"/>
    </xf>
    <xf numFmtId="0" fontId="7" fillId="5" borderId="15" xfId="3" applyFont="1" applyFill="1" applyBorder="1" applyAlignment="1">
      <alignment horizontal="center" vertical="center" wrapText="1"/>
    </xf>
    <xf numFmtId="0" fontId="7" fillId="5" borderId="17" xfId="3" applyFont="1" applyFill="1" applyBorder="1" applyAlignment="1">
      <alignment horizontal="center" vertical="center" wrapText="1"/>
    </xf>
    <xf numFmtId="0" fontId="7" fillId="5" borderId="19" xfId="3" applyFont="1" applyFill="1" applyBorder="1" applyAlignment="1">
      <alignment horizontal="center" vertical="center" wrapText="1"/>
    </xf>
    <xf numFmtId="0" fontId="7" fillId="5" borderId="20" xfId="3" applyFont="1" applyFill="1" applyBorder="1" applyAlignment="1">
      <alignment horizontal="center" vertical="center"/>
    </xf>
    <xf numFmtId="0" fontId="9" fillId="5" borderId="20" xfId="3" applyFont="1" applyFill="1" applyBorder="1" applyAlignment="1">
      <alignment horizontal="center"/>
    </xf>
    <xf numFmtId="0" fontId="9" fillId="5" borderId="16" xfId="3" applyFont="1" applyFill="1" applyBorder="1" applyAlignment="1">
      <alignment horizontal="center"/>
    </xf>
    <xf numFmtId="0" fontId="8" fillId="6" borderId="20" xfId="3" applyFont="1" applyFill="1" applyBorder="1" applyAlignment="1">
      <alignment horizontal="center" vertical="center"/>
    </xf>
    <xf numFmtId="0" fontId="7" fillId="6" borderId="20" xfId="3" applyFont="1" applyFill="1" applyBorder="1" applyAlignment="1">
      <alignment horizontal="center" wrapText="1"/>
    </xf>
    <xf numFmtId="0" fontId="9" fillId="5" borderId="22" xfId="3" applyFont="1" applyFill="1" applyBorder="1" applyAlignment="1">
      <alignment horizontal="center"/>
    </xf>
    <xf numFmtId="0" fontId="9" fillId="5" borderId="23" xfId="3" applyFont="1" applyFill="1" applyBorder="1" applyAlignment="1">
      <alignment horizontal="center"/>
    </xf>
    <xf numFmtId="0" fontId="9" fillId="5" borderId="18" xfId="3" applyFont="1" applyFill="1" applyBorder="1" applyAlignment="1">
      <alignment horizontal="center"/>
    </xf>
    <xf numFmtId="0" fontId="9" fillId="5" borderId="24" xfId="3" applyFont="1" applyFill="1" applyBorder="1" applyAlignment="1">
      <alignment horizontal="center"/>
    </xf>
    <xf numFmtId="0" fontId="7" fillId="6" borderId="15" xfId="3" applyFont="1" applyFill="1" applyBorder="1" applyAlignment="1">
      <alignment horizontal="center" vertical="center" wrapText="1"/>
    </xf>
    <xf numFmtId="0" fontId="7" fillId="6" borderId="19" xfId="3" applyFont="1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left"/>
    </xf>
    <xf numFmtId="0" fontId="5" fillId="4" borderId="3" xfId="2" applyFont="1" applyFill="1" applyBorder="1" applyAlignment="1">
      <alignment horizontal="left"/>
    </xf>
    <xf numFmtId="0" fontId="7" fillId="5" borderId="22" xfId="3" applyFont="1" applyFill="1" applyBorder="1" applyAlignment="1">
      <alignment horizontal="center" vertical="center"/>
    </xf>
    <xf numFmtId="0" fontId="7" fillId="5" borderId="23" xfId="3" applyFont="1" applyFill="1" applyBorder="1" applyAlignment="1">
      <alignment horizontal="center" vertical="center"/>
    </xf>
    <xf numFmtId="0" fontId="7" fillId="5" borderId="18" xfId="3" applyFont="1" applyFill="1" applyBorder="1" applyAlignment="1">
      <alignment horizontal="center" vertical="center"/>
    </xf>
    <xf numFmtId="0" fontId="7" fillId="5" borderId="24" xfId="3" applyFont="1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4" fillId="5" borderId="8" xfId="3" applyFont="1" applyFill="1" applyBorder="1" applyAlignment="1">
      <alignment horizontal="center"/>
    </xf>
    <xf numFmtId="0" fontId="4" fillId="5" borderId="9" xfId="3" applyFont="1" applyFill="1" applyBorder="1" applyAlignment="1">
      <alignment horizontal="center"/>
    </xf>
    <xf numFmtId="0" fontId="4" fillId="5" borderId="18" xfId="3" applyFont="1" applyFill="1" applyBorder="1" applyAlignment="1">
      <alignment horizontal="center"/>
    </xf>
    <xf numFmtId="0" fontId="4" fillId="5" borderId="24" xfId="3" applyFont="1" applyFill="1" applyBorder="1" applyAlignment="1">
      <alignment horizontal="center"/>
    </xf>
    <xf numFmtId="0" fontId="0" fillId="6" borderId="20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0" fontId="7" fillId="6" borderId="20" xfId="3" applyFont="1" applyFill="1" applyBorder="1" applyAlignment="1">
      <alignment horizontal="center" vertical="center"/>
    </xf>
    <xf numFmtId="0" fontId="12" fillId="5" borderId="20" xfId="3" applyFont="1" applyFill="1" applyBorder="1" applyAlignment="1">
      <alignment horizontal="center" vertical="center" wrapText="1"/>
    </xf>
  </cellXfs>
  <cellStyles count="4">
    <cellStyle name="20% - Accent1" xfId="3" builtinId="30"/>
    <cellStyle name="Calculation" xfId="2" builtinId="22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5E76F-1789-4C9A-B7A1-3F0318C50E09}">
  <dimension ref="A1:Y27"/>
  <sheetViews>
    <sheetView tabSelected="1" zoomScale="80" zoomScaleNormal="80" workbookViewId="0">
      <selection activeCell="G13" sqref="G13"/>
    </sheetView>
  </sheetViews>
  <sheetFormatPr defaultRowHeight="15" x14ac:dyDescent="0.25"/>
  <cols>
    <col min="3" max="3" width="11" customWidth="1"/>
    <col min="4" max="4" width="11.140625" customWidth="1"/>
    <col min="5" max="5" width="10.5703125" customWidth="1"/>
    <col min="6" max="6" width="11.140625" customWidth="1"/>
    <col min="7" max="7" width="13" style="12" customWidth="1"/>
    <col min="8" max="8" width="11" style="12" customWidth="1"/>
    <col min="9" max="9" width="11.85546875" style="12" customWidth="1"/>
    <col min="10" max="10" width="11.28515625" style="12" customWidth="1"/>
    <col min="11" max="11" width="11.28515625" style="12" bestFit="1" customWidth="1"/>
    <col min="12" max="12" width="14.28515625" style="13" customWidth="1"/>
    <col min="13" max="13" width="16" style="13" bestFit="1" customWidth="1"/>
    <col min="14" max="14" width="11.85546875" customWidth="1"/>
    <col min="15" max="15" width="10.5703125" customWidth="1"/>
    <col min="16" max="17" width="10.42578125" customWidth="1"/>
    <col min="18" max="19" width="12.7109375" customWidth="1"/>
    <col min="20" max="20" width="24" customWidth="1"/>
  </cols>
  <sheetData>
    <row r="1" spans="1:25" ht="15" customHeight="1" x14ac:dyDescent="0.25">
      <c r="A1" s="48" t="s">
        <v>0</v>
      </c>
      <c r="B1" s="49"/>
      <c r="C1" s="49"/>
      <c r="D1" s="49"/>
      <c r="E1" s="49"/>
      <c r="F1" s="49"/>
      <c r="G1" s="1"/>
      <c r="H1" s="1"/>
      <c r="I1" s="1"/>
      <c r="J1" s="1"/>
      <c r="K1" s="1"/>
      <c r="L1" s="2"/>
      <c r="M1" s="2"/>
      <c r="N1" s="3"/>
      <c r="O1" s="4"/>
      <c r="P1" s="5"/>
      <c r="Q1" s="5"/>
      <c r="R1" s="49" t="s">
        <v>1</v>
      </c>
      <c r="S1" s="49"/>
      <c r="T1" s="49"/>
      <c r="U1" s="49"/>
      <c r="V1" s="50"/>
    </row>
    <row r="2" spans="1:25" ht="15" customHeight="1" x14ac:dyDescent="0.25">
      <c r="A2" s="51" t="s">
        <v>2</v>
      </c>
      <c r="B2" s="51"/>
      <c r="C2" s="52"/>
      <c r="D2" s="52"/>
      <c r="E2" s="52"/>
      <c r="F2" s="52"/>
      <c r="G2" s="34"/>
      <c r="H2" s="34"/>
      <c r="I2" s="34"/>
      <c r="J2" s="34"/>
      <c r="K2" s="34"/>
      <c r="L2" s="2"/>
      <c r="M2" s="2"/>
      <c r="N2" s="6"/>
      <c r="O2" s="40"/>
      <c r="P2" s="41"/>
      <c r="Q2" s="41"/>
      <c r="R2" s="52" t="s">
        <v>3</v>
      </c>
      <c r="S2" s="52"/>
      <c r="T2" s="52"/>
      <c r="U2" s="51"/>
      <c r="V2" s="53"/>
    </row>
    <row r="3" spans="1:25" ht="17.25" customHeight="1" x14ac:dyDescent="0.25">
      <c r="A3" s="54"/>
      <c r="B3" s="55"/>
      <c r="C3" s="58" t="s">
        <v>4</v>
      </c>
      <c r="D3" s="58"/>
      <c r="E3" s="58"/>
      <c r="F3" s="58"/>
      <c r="G3" s="58"/>
      <c r="H3" s="58"/>
      <c r="I3" s="58"/>
      <c r="J3" s="58"/>
      <c r="K3" s="58"/>
      <c r="L3" s="58"/>
      <c r="M3" s="58"/>
      <c r="N3" s="58" t="s">
        <v>5</v>
      </c>
      <c r="O3" s="58"/>
      <c r="P3" s="58"/>
      <c r="Q3" s="58"/>
      <c r="R3" s="58"/>
      <c r="S3" s="58"/>
      <c r="T3" s="61" t="s">
        <v>22</v>
      </c>
      <c r="U3" s="54"/>
      <c r="V3" s="59"/>
    </row>
    <row r="4" spans="1:25" ht="43.15" customHeight="1" x14ac:dyDescent="0.25">
      <c r="A4" s="56"/>
      <c r="B4" s="57"/>
      <c r="C4" s="35" t="s">
        <v>6</v>
      </c>
      <c r="D4" s="35" t="s">
        <v>7</v>
      </c>
      <c r="E4" s="35" t="s">
        <v>8</v>
      </c>
      <c r="F4" s="35" t="s">
        <v>9</v>
      </c>
      <c r="G4" s="35" t="s">
        <v>10</v>
      </c>
      <c r="H4" s="35" t="s">
        <v>11</v>
      </c>
      <c r="I4" s="35" t="s">
        <v>12</v>
      </c>
      <c r="J4" s="35" t="s">
        <v>13</v>
      </c>
      <c r="K4" s="35" t="s">
        <v>14</v>
      </c>
      <c r="L4" s="35" t="s">
        <v>15</v>
      </c>
      <c r="M4" s="35" t="s">
        <v>16</v>
      </c>
      <c r="N4" s="35" t="s">
        <v>17</v>
      </c>
      <c r="O4" s="35" t="s">
        <v>18</v>
      </c>
      <c r="P4" s="35" t="s">
        <v>11</v>
      </c>
      <c r="Q4" s="35" t="s">
        <v>19</v>
      </c>
      <c r="R4" s="35" t="s">
        <v>20</v>
      </c>
      <c r="S4" s="35" t="s">
        <v>21</v>
      </c>
      <c r="T4" s="62"/>
      <c r="U4" s="56"/>
      <c r="V4" s="60"/>
    </row>
    <row r="5" spans="1:25" ht="38.25" x14ac:dyDescent="0.25">
      <c r="A5" s="8" t="s">
        <v>23</v>
      </c>
      <c r="B5" s="44" t="s">
        <v>24</v>
      </c>
      <c r="C5" s="35">
        <v>1</v>
      </c>
      <c r="D5" s="35">
        <v>2</v>
      </c>
      <c r="E5" s="35">
        <v>3</v>
      </c>
      <c r="F5" s="35">
        <v>4</v>
      </c>
      <c r="G5" s="35">
        <v>5</v>
      </c>
      <c r="H5" s="35">
        <v>6</v>
      </c>
      <c r="I5" s="35">
        <v>7</v>
      </c>
      <c r="J5" s="35">
        <v>8</v>
      </c>
      <c r="K5" s="35">
        <v>9</v>
      </c>
      <c r="L5" s="35">
        <v>10</v>
      </c>
      <c r="M5" s="35">
        <v>11</v>
      </c>
      <c r="N5" s="35">
        <v>12</v>
      </c>
      <c r="O5" s="35">
        <v>13</v>
      </c>
      <c r="P5" s="35">
        <v>14</v>
      </c>
      <c r="Q5" s="35">
        <v>15</v>
      </c>
      <c r="R5" s="35">
        <v>16</v>
      </c>
      <c r="S5" s="35">
        <v>17</v>
      </c>
      <c r="T5" s="35" t="s">
        <v>25</v>
      </c>
      <c r="U5" s="8" t="s">
        <v>26</v>
      </c>
      <c r="V5" s="47" t="s">
        <v>27</v>
      </c>
    </row>
    <row r="6" spans="1:25" x14ac:dyDescent="0.25">
      <c r="A6" s="63">
        <v>2024</v>
      </c>
      <c r="B6" s="24" t="s">
        <v>28</v>
      </c>
      <c r="C6" s="36">
        <v>0.48581999999999997</v>
      </c>
      <c r="D6" s="37">
        <v>15617.664690000001</v>
      </c>
      <c r="E6" s="37">
        <v>4591.1171100000001</v>
      </c>
      <c r="F6" s="37">
        <v>-116.85857</v>
      </c>
      <c r="G6" s="37">
        <v>222691.26264999999</v>
      </c>
      <c r="H6" s="37">
        <v>0</v>
      </c>
      <c r="I6" s="37">
        <v>19511.29911</v>
      </c>
      <c r="J6" s="37">
        <v>49867.383350000004</v>
      </c>
      <c r="K6" s="37">
        <v>-6582.3805599999996</v>
      </c>
      <c r="L6" s="37">
        <v>0</v>
      </c>
      <c r="M6" s="37">
        <v>20004.629350000003</v>
      </c>
      <c r="N6" s="37">
        <v>2478.2114499999998</v>
      </c>
      <c r="O6" s="37">
        <v>0</v>
      </c>
      <c r="P6" s="37">
        <v>0</v>
      </c>
      <c r="Q6" s="37">
        <v>199206.33885</v>
      </c>
      <c r="R6" s="37">
        <v>30357.797629999997</v>
      </c>
      <c r="S6" s="37">
        <v>93542.254669999995</v>
      </c>
      <c r="T6" s="37">
        <f>+N6+O6+P6+Q6+R6+S6</f>
        <v>325584.60259999998</v>
      </c>
      <c r="U6" s="8" t="s">
        <v>29</v>
      </c>
      <c r="V6" s="63">
        <v>2024</v>
      </c>
      <c r="W6" s="9"/>
      <c r="X6" s="9"/>
      <c r="Y6" s="9"/>
    </row>
    <row r="7" spans="1:25" x14ac:dyDescent="0.25">
      <c r="A7" s="64"/>
      <c r="B7" s="24" t="s">
        <v>30</v>
      </c>
      <c r="C7" s="36">
        <v>1.12381</v>
      </c>
      <c r="D7" s="37">
        <v>15939.816820000002</v>
      </c>
      <c r="E7" s="37">
        <v>4895.4407599999995</v>
      </c>
      <c r="F7" s="37">
        <v>-116.85857</v>
      </c>
      <c r="G7" s="37">
        <v>226390.26725999996</v>
      </c>
      <c r="H7" s="37">
        <v>0</v>
      </c>
      <c r="I7" s="37">
        <v>19288.091980000001</v>
      </c>
      <c r="J7" s="37">
        <v>49392.389289999999</v>
      </c>
      <c r="K7" s="37">
        <v>-6809.64894</v>
      </c>
      <c r="L7" s="37">
        <v>0</v>
      </c>
      <c r="M7" s="37">
        <v>18856.50981</v>
      </c>
      <c r="N7" s="37">
        <v>2383.0398599999999</v>
      </c>
      <c r="O7" s="37">
        <v>0</v>
      </c>
      <c r="P7" s="37">
        <v>0</v>
      </c>
      <c r="Q7" s="37">
        <v>203985.05164000002</v>
      </c>
      <c r="R7" s="37">
        <v>27684.55503</v>
      </c>
      <c r="S7" s="37">
        <v>93784.485260000001</v>
      </c>
      <c r="T7" s="37">
        <f t="shared" ref="T7:T13" si="0">+N7+O7+P7+Q7+R7+S7</f>
        <v>327837.13179000001</v>
      </c>
      <c r="U7" s="8" t="s">
        <v>31</v>
      </c>
      <c r="V7" s="64"/>
      <c r="W7" s="9"/>
      <c r="X7" s="9"/>
      <c r="Y7" s="9"/>
    </row>
    <row r="8" spans="1:25" x14ac:dyDescent="0.25">
      <c r="A8" s="64"/>
      <c r="B8" s="24" t="s">
        <v>32</v>
      </c>
      <c r="C8" s="36">
        <v>5.1932499999999999</v>
      </c>
      <c r="D8" s="37">
        <v>15866.47392</v>
      </c>
      <c r="E8" s="37">
        <v>4862.2155199999988</v>
      </c>
      <c r="F8" s="37">
        <v>-127.96433999999999</v>
      </c>
      <c r="G8" s="37">
        <v>236799.91159</v>
      </c>
      <c r="H8" s="37">
        <v>0</v>
      </c>
      <c r="I8" s="37">
        <v>19448.715809999998</v>
      </c>
      <c r="J8" s="37">
        <v>49846.663509999998</v>
      </c>
      <c r="K8" s="37">
        <v>-7011.7274200000002</v>
      </c>
      <c r="L8" s="37">
        <v>0</v>
      </c>
      <c r="M8" s="37">
        <v>18571.14503</v>
      </c>
      <c r="N8" s="37">
        <v>2468.9085599999999</v>
      </c>
      <c r="O8" s="37">
        <v>0</v>
      </c>
      <c r="P8" s="37">
        <v>0</v>
      </c>
      <c r="Q8" s="37">
        <v>208013.37053999997</v>
      </c>
      <c r="R8" s="37">
        <v>28956.799039999998</v>
      </c>
      <c r="S8" s="37">
        <v>98821.549269999989</v>
      </c>
      <c r="T8" s="37">
        <f t="shared" si="0"/>
        <v>338260.62740999996</v>
      </c>
      <c r="U8" s="8" t="s">
        <v>32</v>
      </c>
      <c r="V8" s="64"/>
      <c r="W8" s="9"/>
      <c r="X8" s="9"/>
      <c r="Y8" s="9"/>
    </row>
    <row r="9" spans="1:25" x14ac:dyDescent="0.25">
      <c r="A9" s="65"/>
      <c r="B9" s="24" t="s">
        <v>33</v>
      </c>
      <c r="C9" s="36">
        <v>13.085780000000002</v>
      </c>
      <c r="D9" s="37">
        <v>14915.43713</v>
      </c>
      <c r="E9" s="37">
        <v>4996.9615000000003</v>
      </c>
      <c r="F9" s="37">
        <v>-120.46872999999999</v>
      </c>
      <c r="G9" s="37">
        <v>245033.60424000002</v>
      </c>
      <c r="H9" s="37">
        <v>0</v>
      </c>
      <c r="I9" s="37">
        <v>20002.757659999999</v>
      </c>
      <c r="J9" s="37">
        <v>42596.278890000001</v>
      </c>
      <c r="K9" s="37">
        <v>-6299.6007300000001</v>
      </c>
      <c r="L9" s="37">
        <v>0</v>
      </c>
      <c r="M9" s="37">
        <v>14594.269829999999</v>
      </c>
      <c r="N9" s="37">
        <v>2443.0290599999998</v>
      </c>
      <c r="O9" s="37">
        <v>0</v>
      </c>
      <c r="P9" s="37">
        <v>0</v>
      </c>
      <c r="Q9" s="37">
        <v>204768.30829999998</v>
      </c>
      <c r="R9" s="37">
        <v>27669.758519999999</v>
      </c>
      <c r="S9" s="37">
        <v>100851.22918000001</v>
      </c>
      <c r="T9" s="37">
        <f t="shared" si="0"/>
        <v>335732.32506</v>
      </c>
      <c r="U9" s="8" t="s">
        <v>33</v>
      </c>
      <c r="V9" s="65"/>
      <c r="W9" s="9"/>
      <c r="X9" s="9"/>
      <c r="Y9" s="9"/>
    </row>
    <row r="10" spans="1:25" x14ac:dyDescent="0.25">
      <c r="A10" s="66">
        <v>2025</v>
      </c>
      <c r="B10" s="24" t="s">
        <v>28</v>
      </c>
      <c r="C10" s="36">
        <v>6.4221300000000001</v>
      </c>
      <c r="D10" s="37">
        <v>13849.872009999999</v>
      </c>
      <c r="E10" s="37">
        <v>5140.4728599999989</v>
      </c>
      <c r="F10" s="37">
        <v>-120.46872999999999</v>
      </c>
      <c r="G10" s="37">
        <v>248189.12066000002</v>
      </c>
      <c r="H10" s="37">
        <v>0</v>
      </c>
      <c r="I10" s="37">
        <v>19846.69499</v>
      </c>
      <c r="J10" s="37">
        <v>54124.88521</v>
      </c>
      <c r="K10" s="37">
        <v>-6760.6564900000003</v>
      </c>
      <c r="L10" s="37">
        <v>0</v>
      </c>
      <c r="M10" s="37">
        <v>17598.642039999999</v>
      </c>
      <c r="N10" s="37">
        <v>2417.0572700000002</v>
      </c>
      <c r="O10" s="37">
        <v>0</v>
      </c>
      <c r="P10" s="37">
        <v>0</v>
      </c>
      <c r="Q10" s="37">
        <v>212346.52376000001</v>
      </c>
      <c r="R10" s="37">
        <v>32722.967769999999</v>
      </c>
      <c r="S10" s="37">
        <v>104388.43535</v>
      </c>
      <c r="T10" s="37">
        <f t="shared" si="0"/>
        <v>351874.98414999997</v>
      </c>
      <c r="U10" s="8" t="s">
        <v>29</v>
      </c>
      <c r="V10" s="66">
        <v>2025</v>
      </c>
      <c r="W10" s="9"/>
      <c r="X10" s="9"/>
      <c r="Y10" s="9"/>
    </row>
    <row r="11" spans="1:25" x14ac:dyDescent="0.25">
      <c r="A11" s="66"/>
      <c r="B11" s="24" t="s">
        <v>30</v>
      </c>
      <c r="C11" s="36">
        <v>8.2737900000000018</v>
      </c>
      <c r="D11" s="37">
        <v>17866.308789999999</v>
      </c>
      <c r="E11" s="37">
        <v>5206.2831399999986</v>
      </c>
      <c r="F11" s="37">
        <v>-120.46872999999999</v>
      </c>
      <c r="G11" s="37">
        <v>252679.44538999998</v>
      </c>
      <c r="H11" s="37">
        <v>0</v>
      </c>
      <c r="I11" s="37">
        <v>19856.075670000002</v>
      </c>
      <c r="J11" s="37">
        <v>53353.624950000005</v>
      </c>
      <c r="K11" s="37">
        <v>-6932.9747699999998</v>
      </c>
      <c r="L11" s="37">
        <v>0</v>
      </c>
      <c r="M11" s="37">
        <v>17120.928809999998</v>
      </c>
      <c r="N11" s="37">
        <v>2424.7486800000001</v>
      </c>
      <c r="O11" s="37">
        <v>0</v>
      </c>
      <c r="P11" s="37">
        <v>0</v>
      </c>
      <c r="Q11" s="37">
        <v>220212.65275000001</v>
      </c>
      <c r="R11" s="37">
        <v>30017.17166</v>
      </c>
      <c r="S11" s="37">
        <v>106382.92343000001</v>
      </c>
      <c r="T11" s="37">
        <f t="shared" si="0"/>
        <v>359037.49651999999</v>
      </c>
      <c r="U11" s="8" t="s">
        <v>31</v>
      </c>
      <c r="V11" s="66"/>
      <c r="W11" s="9"/>
      <c r="X11" s="9"/>
      <c r="Y11" s="9"/>
    </row>
    <row r="12" spans="1:25" x14ac:dyDescent="0.25">
      <c r="A12" s="66"/>
      <c r="B12" s="24" t="s">
        <v>32</v>
      </c>
      <c r="C12" s="36">
        <v>7.6709899999999998</v>
      </c>
      <c r="D12" s="37">
        <v>18390.93908</v>
      </c>
      <c r="E12" s="37">
        <v>5195.6076700000003</v>
      </c>
      <c r="F12" s="37">
        <v>-104.85183000000001</v>
      </c>
      <c r="G12" s="37">
        <v>262126.63425999996</v>
      </c>
      <c r="H12" s="37">
        <v>0</v>
      </c>
      <c r="I12" s="37">
        <v>19401.37902</v>
      </c>
      <c r="J12" s="37">
        <v>55644.314979999996</v>
      </c>
      <c r="K12" s="37">
        <v>-7298.76116</v>
      </c>
      <c r="L12" s="37">
        <v>0</v>
      </c>
      <c r="M12" s="37">
        <v>17399.98876</v>
      </c>
      <c r="N12" s="37">
        <v>2371.5491999999999</v>
      </c>
      <c r="O12" s="37">
        <v>0</v>
      </c>
      <c r="P12" s="37">
        <v>0</v>
      </c>
      <c r="Q12" s="37">
        <v>225064.64026000001</v>
      </c>
      <c r="R12" s="37">
        <v>32309.487229999999</v>
      </c>
      <c r="S12" s="37">
        <v>111017.24457</v>
      </c>
      <c r="T12" s="37">
        <f t="shared" si="0"/>
        <v>370762.92126000003</v>
      </c>
      <c r="U12" s="8" t="s">
        <v>32</v>
      </c>
      <c r="V12" s="66"/>
      <c r="W12" s="9"/>
      <c r="X12" s="9"/>
      <c r="Y12" s="9"/>
    </row>
    <row r="13" spans="1:25" x14ac:dyDescent="0.25">
      <c r="A13" s="66"/>
      <c r="B13" s="24" t="s">
        <v>33</v>
      </c>
      <c r="C13" s="36">
        <v>8.6526499999999995</v>
      </c>
      <c r="D13" s="37">
        <v>16659.75764</v>
      </c>
      <c r="E13" s="37">
        <v>5221.8872099999999</v>
      </c>
      <c r="F13" s="37">
        <v>-118.08265</v>
      </c>
      <c r="G13" s="37">
        <v>271187.45162000001</v>
      </c>
      <c r="H13" s="37">
        <v>0</v>
      </c>
      <c r="I13" s="37">
        <v>19388.13668</v>
      </c>
      <c r="J13" s="37">
        <v>49965.806020000004</v>
      </c>
      <c r="K13" s="37">
        <v>-6569.6595599999991</v>
      </c>
      <c r="L13" s="37">
        <v>0</v>
      </c>
      <c r="M13" s="37">
        <v>14561.08473</v>
      </c>
      <c r="N13" s="37">
        <v>2439.4467300000001</v>
      </c>
      <c r="O13" s="37">
        <v>0</v>
      </c>
      <c r="P13" s="37">
        <v>0</v>
      </c>
      <c r="Q13" s="37">
        <v>224985.12988000002</v>
      </c>
      <c r="R13" s="37">
        <v>30783.964469999999</v>
      </c>
      <c r="S13" s="37">
        <v>112096.49275</v>
      </c>
      <c r="T13" s="37">
        <f t="shared" si="0"/>
        <v>370305.03383000003</v>
      </c>
      <c r="U13" s="8" t="s">
        <v>33</v>
      </c>
      <c r="V13" s="66"/>
      <c r="W13" s="9"/>
      <c r="X13" s="9"/>
      <c r="Y13" s="9"/>
    </row>
    <row r="14" spans="1:25" ht="15" customHeight="1" x14ac:dyDescent="0.25">
      <c r="A14" s="67"/>
      <c r="B14" s="68"/>
      <c r="C14" s="69" t="s">
        <v>34</v>
      </c>
      <c r="D14" s="69"/>
      <c r="E14" s="69"/>
      <c r="F14" s="69"/>
      <c r="G14" s="69"/>
      <c r="H14" s="69"/>
      <c r="I14" s="69"/>
      <c r="J14" s="69"/>
      <c r="K14" s="69"/>
      <c r="L14" s="69"/>
      <c r="M14" s="38"/>
      <c r="N14" s="70" t="s">
        <v>35</v>
      </c>
      <c r="O14" s="70"/>
      <c r="P14" s="70"/>
      <c r="Q14" s="42"/>
      <c r="R14" s="42"/>
      <c r="S14" s="42"/>
      <c r="T14" s="75" t="s">
        <v>52</v>
      </c>
      <c r="U14" s="71"/>
      <c r="V14" s="72"/>
      <c r="W14" s="10"/>
    </row>
    <row r="15" spans="1:25" ht="53.45" customHeight="1" x14ac:dyDescent="0.25">
      <c r="A15" s="67"/>
      <c r="B15" s="68"/>
      <c r="C15" s="39" t="s">
        <v>36</v>
      </c>
      <c r="D15" s="39" t="s">
        <v>37</v>
      </c>
      <c r="E15" s="39" t="s">
        <v>38</v>
      </c>
      <c r="F15" s="35" t="s">
        <v>39</v>
      </c>
      <c r="G15" s="35" t="s">
        <v>40</v>
      </c>
      <c r="H15" s="35" t="s">
        <v>41</v>
      </c>
      <c r="I15" s="35" t="s">
        <v>42</v>
      </c>
      <c r="J15" s="35" t="s">
        <v>43</v>
      </c>
      <c r="K15" s="35" t="s">
        <v>44</v>
      </c>
      <c r="L15" s="39" t="s">
        <v>45</v>
      </c>
      <c r="M15" s="39" t="s">
        <v>46</v>
      </c>
      <c r="N15" s="35" t="s">
        <v>47</v>
      </c>
      <c r="O15" s="35" t="s">
        <v>48</v>
      </c>
      <c r="P15" s="35" t="s">
        <v>41</v>
      </c>
      <c r="Q15" s="35" t="s">
        <v>49</v>
      </c>
      <c r="R15" s="35" t="s">
        <v>50</v>
      </c>
      <c r="S15" s="35" t="s">
        <v>51</v>
      </c>
      <c r="T15" s="76"/>
      <c r="U15" s="71"/>
      <c r="V15" s="72"/>
    </row>
    <row r="16" spans="1:25" ht="38.25" x14ac:dyDescent="0.25">
      <c r="A16" s="67"/>
      <c r="B16" s="68"/>
      <c r="C16" s="35">
        <v>1</v>
      </c>
      <c r="D16" s="35">
        <v>2</v>
      </c>
      <c r="E16" s="35">
        <v>3</v>
      </c>
      <c r="F16" s="35">
        <v>4</v>
      </c>
      <c r="G16" s="35">
        <v>5</v>
      </c>
      <c r="H16" s="35">
        <v>6</v>
      </c>
      <c r="I16" s="35">
        <v>7</v>
      </c>
      <c r="J16" s="35">
        <v>8</v>
      </c>
      <c r="K16" s="35">
        <v>9</v>
      </c>
      <c r="L16" s="38">
        <v>10</v>
      </c>
      <c r="M16" s="38">
        <v>11</v>
      </c>
      <c r="N16" s="43">
        <v>12</v>
      </c>
      <c r="O16" s="43">
        <v>13</v>
      </c>
      <c r="P16" s="43">
        <v>14</v>
      </c>
      <c r="Q16" s="43">
        <v>15</v>
      </c>
      <c r="R16" s="43">
        <v>16</v>
      </c>
      <c r="S16" s="43">
        <v>17</v>
      </c>
      <c r="T16" s="35" t="s">
        <v>25</v>
      </c>
      <c r="U16" s="73"/>
      <c r="V16" s="74"/>
    </row>
    <row r="17" spans="1:22" x14ac:dyDescent="0.25">
      <c r="A17" s="11" t="s">
        <v>53</v>
      </c>
      <c r="V17" s="14" t="s">
        <v>54</v>
      </c>
    </row>
    <row r="18" spans="1:22" x14ac:dyDescent="0.25">
      <c r="C18" s="9"/>
      <c r="G18" s="9"/>
      <c r="H18" s="9"/>
      <c r="I18" s="9"/>
      <c r="J18" s="9"/>
      <c r="K18" s="9"/>
      <c r="L18" s="9"/>
      <c r="M18" s="9"/>
    </row>
    <row r="19" spans="1:22" x14ac:dyDescent="0.25">
      <c r="D19" s="15"/>
      <c r="E19" s="15"/>
      <c r="G19" s="16"/>
      <c r="H19" s="16"/>
      <c r="I19" s="16"/>
      <c r="J19" s="16"/>
      <c r="K19" s="16"/>
      <c r="L19" s="17"/>
      <c r="M19" s="17"/>
      <c r="N19" s="15"/>
      <c r="O19" s="15"/>
      <c r="P19" s="9"/>
      <c r="Q19" s="9"/>
      <c r="R19" s="9"/>
      <c r="S19" s="9"/>
      <c r="T19" s="9"/>
    </row>
    <row r="20" spans="1:22" ht="15" customHeight="1" x14ac:dyDescent="0.25">
      <c r="D20" s="9"/>
      <c r="E20" s="9"/>
      <c r="F20" s="9"/>
      <c r="G20" s="18"/>
      <c r="H20" s="18"/>
      <c r="I20" s="18"/>
      <c r="J20" s="18"/>
      <c r="K20" s="18"/>
      <c r="L20" s="19"/>
      <c r="M20" s="17"/>
      <c r="N20" s="15"/>
      <c r="O20" s="20"/>
    </row>
    <row r="21" spans="1:22" x14ac:dyDescent="0.25">
      <c r="D21" s="9"/>
      <c r="F21" s="9"/>
      <c r="G21" s="16"/>
      <c r="H21" s="16"/>
      <c r="I21" s="16"/>
      <c r="J21" s="16"/>
      <c r="K21" s="16"/>
      <c r="L21" s="21"/>
      <c r="M21" s="17"/>
      <c r="N21" s="15"/>
    </row>
    <row r="22" spans="1:22" x14ac:dyDescent="0.25">
      <c r="F22" s="9"/>
      <c r="G22" s="22"/>
      <c r="H22" s="22"/>
      <c r="I22" s="22"/>
      <c r="J22" s="22"/>
      <c r="K22" s="22"/>
      <c r="L22" s="21"/>
      <c r="M22" s="17"/>
      <c r="N22" s="15"/>
    </row>
    <row r="23" spans="1:22" x14ac:dyDescent="0.25">
      <c r="L23" s="21"/>
      <c r="M23" s="17"/>
      <c r="N23" s="15"/>
      <c r="O23" s="15"/>
    </row>
    <row r="24" spans="1:22" x14ac:dyDescent="0.25">
      <c r="M24" s="17"/>
      <c r="N24" s="15"/>
      <c r="O24" s="9"/>
      <c r="P24" s="9"/>
      <c r="Q24" s="9"/>
      <c r="R24" s="9"/>
      <c r="S24" s="9"/>
    </row>
    <row r="25" spans="1:22" x14ac:dyDescent="0.25">
      <c r="M25" s="17"/>
      <c r="N25" s="15"/>
      <c r="O25" s="17"/>
      <c r="P25" s="17"/>
      <c r="Q25" s="17"/>
      <c r="R25" s="17"/>
      <c r="S25" s="17"/>
    </row>
    <row r="26" spans="1:22" x14ac:dyDescent="0.25">
      <c r="D26" s="9"/>
      <c r="L26" s="21"/>
      <c r="M26" s="17"/>
      <c r="N26" s="15"/>
      <c r="P26" s="17"/>
      <c r="Q26" s="17"/>
      <c r="R26" s="17"/>
      <c r="S26" s="17"/>
    </row>
    <row r="27" spans="1:22" x14ac:dyDescent="0.25">
      <c r="P27" s="17"/>
      <c r="Q27" s="17"/>
      <c r="R27" s="17"/>
      <c r="S27" s="17"/>
    </row>
  </sheetData>
  <mergeCells count="18">
    <mergeCell ref="A6:A9"/>
    <mergeCell ref="V6:V9"/>
    <mergeCell ref="A10:A13"/>
    <mergeCell ref="V10:V13"/>
    <mergeCell ref="A14:B16"/>
    <mergeCell ref="C14:L14"/>
    <mergeCell ref="N14:P14"/>
    <mergeCell ref="U14:V16"/>
    <mergeCell ref="T14:T15"/>
    <mergeCell ref="A1:F1"/>
    <mergeCell ref="R1:V1"/>
    <mergeCell ref="A2:F2"/>
    <mergeCell ref="R2:V2"/>
    <mergeCell ref="A3:B4"/>
    <mergeCell ref="C3:M3"/>
    <mergeCell ref="N3:S3"/>
    <mergeCell ref="U3:V4"/>
    <mergeCell ref="T3:T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2CC16-A9D3-470F-86FB-87A0D021022A}">
  <sheetPr>
    <pageSetUpPr fitToPage="1"/>
  </sheetPr>
  <dimension ref="A1:R28"/>
  <sheetViews>
    <sheetView zoomScale="82" workbookViewId="0">
      <pane xSplit="1" ySplit="5" topLeftCell="B6" activePane="bottomRight" state="frozen"/>
      <selection activeCell="H15" sqref="H15"/>
      <selection pane="topRight" activeCell="H15" sqref="H15"/>
      <selection pane="bottomLeft" activeCell="H15" sqref="H15"/>
      <selection pane="bottomRight" activeCell="T12" sqref="T12"/>
    </sheetView>
  </sheetViews>
  <sheetFormatPr defaultRowHeight="15" x14ac:dyDescent="0.25"/>
  <cols>
    <col min="1" max="1" width="6.85546875" customWidth="1"/>
    <col min="2" max="2" width="7.42578125" customWidth="1"/>
    <col min="3" max="3" width="15.5703125" bestFit="1" customWidth="1"/>
    <col min="4" max="4" width="15.140625" customWidth="1"/>
    <col min="5" max="5" width="23.7109375" style="13" customWidth="1"/>
    <col min="6" max="6" width="15.85546875" style="13" customWidth="1"/>
    <col min="7" max="7" width="15.5703125" style="12" customWidth="1"/>
    <col min="8" max="8" width="14.42578125" customWidth="1"/>
    <col min="9" max="9" width="22.140625" customWidth="1"/>
    <col min="10" max="10" width="19.5703125" customWidth="1"/>
    <col min="11" max="11" width="15.5703125" style="12" customWidth="1"/>
    <col min="12" max="12" width="14.42578125" customWidth="1"/>
    <col min="13" max="13" width="23.85546875" customWidth="1"/>
    <col min="14" max="14" width="19.5703125" customWidth="1"/>
    <col min="15" max="15" width="9" bestFit="1" customWidth="1"/>
    <col min="16" max="16" width="14.5703125" customWidth="1"/>
  </cols>
  <sheetData>
    <row r="1" spans="1:18" ht="18" customHeight="1" x14ac:dyDescent="0.25">
      <c r="A1" s="78" t="s">
        <v>55</v>
      </c>
      <c r="B1" s="79"/>
      <c r="C1" s="79"/>
      <c r="D1" s="79"/>
      <c r="E1" s="23"/>
      <c r="F1" s="23"/>
      <c r="G1" s="23"/>
      <c r="H1" s="23"/>
      <c r="I1" s="23"/>
      <c r="J1" s="23"/>
      <c r="K1" s="23"/>
      <c r="L1" s="23"/>
      <c r="M1" s="79" t="s">
        <v>56</v>
      </c>
      <c r="N1" s="79"/>
      <c r="O1" s="79"/>
      <c r="P1" s="79"/>
    </row>
    <row r="2" spans="1:18" ht="18" customHeight="1" x14ac:dyDescent="0.25">
      <c r="A2" s="51" t="s">
        <v>2</v>
      </c>
      <c r="B2" s="51"/>
      <c r="C2" s="51"/>
      <c r="D2" s="51"/>
      <c r="E2" s="7"/>
      <c r="F2" s="7"/>
      <c r="G2" s="7"/>
      <c r="H2" s="7"/>
      <c r="I2" s="7"/>
      <c r="J2" s="7"/>
      <c r="K2" s="7"/>
      <c r="L2" s="7"/>
      <c r="M2" s="51" t="s">
        <v>3</v>
      </c>
      <c r="N2" s="51"/>
      <c r="O2" s="51"/>
      <c r="P2" s="51"/>
    </row>
    <row r="3" spans="1:18" ht="15.75" customHeight="1" x14ac:dyDescent="0.25">
      <c r="A3" s="85"/>
      <c r="B3" s="86"/>
      <c r="C3" s="89" t="s">
        <v>57</v>
      </c>
      <c r="D3" s="89"/>
      <c r="E3" s="89"/>
      <c r="F3" s="89"/>
      <c r="G3" s="89" t="s">
        <v>58</v>
      </c>
      <c r="H3" s="89"/>
      <c r="I3" s="89"/>
      <c r="J3" s="89"/>
      <c r="K3" s="90" t="s">
        <v>75</v>
      </c>
      <c r="L3" s="91"/>
      <c r="M3" s="91"/>
      <c r="N3" s="92"/>
      <c r="O3" s="84"/>
      <c r="P3" s="84"/>
    </row>
    <row r="4" spans="1:18" ht="63.75" customHeight="1" x14ac:dyDescent="0.25">
      <c r="A4" s="87"/>
      <c r="B4" s="88"/>
      <c r="C4" s="33" t="s">
        <v>59</v>
      </c>
      <c r="D4" s="33" t="s">
        <v>60</v>
      </c>
      <c r="E4" s="46" t="s">
        <v>61</v>
      </c>
      <c r="F4" s="33" t="s">
        <v>62</v>
      </c>
      <c r="G4" s="33" t="s">
        <v>59</v>
      </c>
      <c r="H4" s="33" t="s">
        <v>60</v>
      </c>
      <c r="I4" s="46" t="s">
        <v>61</v>
      </c>
      <c r="J4" s="33" t="s">
        <v>62</v>
      </c>
      <c r="K4" s="33" t="s">
        <v>59</v>
      </c>
      <c r="L4" s="33" t="s">
        <v>60</v>
      </c>
      <c r="M4" s="46" t="s">
        <v>61</v>
      </c>
      <c r="N4" s="33" t="s">
        <v>62</v>
      </c>
      <c r="O4" s="84"/>
      <c r="P4" s="84"/>
    </row>
    <row r="5" spans="1:18" x14ac:dyDescent="0.25">
      <c r="A5" s="25" t="s">
        <v>23</v>
      </c>
      <c r="B5" s="25" t="s">
        <v>24</v>
      </c>
      <c r="C5" s="33">
        <v>1</v>
      </c>
      <c r="D5" s="33">
        <v>2</v>
      </c>
      <c r="E5" s="33">
        <v>3</v>
      </c>
      <c r="F5" s="33" t="s">
        <v>63</v>
      </c>
      <c r="G5" s="33">
        <v>5</v>
      </c>
      <c r="H5" s="33">
        <v>6</v>
      </c>
      <c r="I5" s="33">
        <v>7</v>
      </c>
      <c r="J5" s="33" t="s">
        <v>64</v>
      </c>
      <c r="K5" s="33" t="s">
        <v>65</v>
      </c>
      <c r="L5" s="33" t="s">
        <v>66</v>
      </c>
      <c r="M5" s="33" t="s">
        <v>67</v>
      </c>
      <c r="N5" s="33" t="s">
        <v>68</v>
      </c>
      <c r="O5" s="25" t="s">
        <v>26</v>
      </c>
      <c r="P5" s="25" t="s">
        <v>27</v>
      </c>
    </row>
    <row r="6" spans="1:18" x14ac:dyDescent="0.25">
      <c r="A6" s="66">
        <v>2024</v>
      </c>
      <c r="B6" s="25" t="s">
        <v>28</v>
      </c>
      <c r="C6" s="37">
        <v>124517.32098</v>
      </c>
      <c r="D6" s="37">
        <v>0.31589999999999996</v>
      </c>
      <c r="E6" s="37">
        <v>1229.56278</v>
      </c>
      <c r="F6" s="37">
        <f>+C6+D6+E6</f>
        <v>125747.19966</v>
      </c>
      <c r="G6" s="37">
        <v>93881.021929999988</v>
      </c>
      <c r="H6" s="37">
        <v>1838.4411500000001</v>
      </c>
      <c r="I6" s="37">
        <v>1224.5999099999999</v>
      </c>
      <c r="J6" s="37">
        <f>+G6+H6+I6</f>
        <v>96944.062989999991</v>
      </c>
      <c r="K6" s="37">
        <f>+C6+G6</f>
        <v>218398.34291000001</v>
      </c>
      <c r="L6" s="37">
        <f t="shared" ref="L6:M13" si="0">+D6+H6</f>
        <v>1838.7570500000002</v>
      </c>
      <c r="M6" s="37">
        <f>+E6+I6</f>
        <v>2454.1626900000001</v>
      </c>
      <c r="N6" s="37">
        <f>+K6+L6+M6</f>
        <v>222691.26265000002</v>
      </c>
      <c r="O6" s="25" t="s">
        <v>29</v>
      </c>
      <c r="P6" s="66">
        <v>2024</v>
      </c>
      <c r="Q6" s="9"/>
      <c r="R6" s="9"/>
    </row>
    <row r="7" spans="1:18" x14ac:dyDescent="0.25">
      <c r="A7" s="66"/>
      <c r="B7" s="25" t="s">
        <v>30</v>
      </c>
      <c r="C7" s="37">
        <v>126914.89045000001</v>
      </c>
      <c r="D7" s="37">
        <v>0.31589999999999996</v>
      </c>
      <c r="E7" s="37">
        <v>1252.15823</v>
      </c>
      <c r="F7" s="37">
        <f t="shared" ref="F7:F13" si="1">+C7+D7+E7</f>
        <v>128167.36458000001</v>
      </c>
      <c r="G7" s="37">
        <v>95158.526100000017</v>
      </c>
      <c r="H7" s="37">
        <v>1839.7766700000002</v>
      </c>
      <c r="I7" s="37">
        <v>1224.5999099999999</v>
      </c>
      <c r="J7" s="37">
        <f t="shared" ref="J7:J13" si="2">+G7+H7+I7</f>
        <v>98222.902680000028</v>
      </c>
      <c r="K7" s="37">
        <f t="shared" ref="K7:K13" si="3">+C7+G7</f>
        <v>222073.41655000002</v>
      </c>
      <c r="L7" s="37">
        <f t="shared" si="0"/>
        <v>1840.0925700000003</v>
      </c>
      <c r="M7" s="37">
        <f t="shared" si="0"/>
        <v>2476.7581399999999</v>
      </c>
      <c r="N7" s="37">
        <f t="shared" ref="N7:N13" si="4">+K7+L7+M7</f>
        <v>226390.26726000002</v>
      </c>
      <c r="O7" s="25" t="s">
        <v>31</v>
      </c>
      <c r="P7" s="66"/>
      <c r="Q7" s="9"/>
      <c r="R7" s="9"/>
    </row>
    <row r="8" spans="1:18" x14ac:dyDescent="0.25">
      <c r="A8" s="66"/>
      <c r="B8" s="25" t="s">
        <v>32</v>
      </c>
      <c r="C8" s="37">
        <v>130710.40828</v>
      </c>
      <c r="D8" s="37">
        <v>0.31589999999999996</v>
      </c>
      <c r="E8" s="37">
        <v>1284.5570600000001</v>
      </c>
      <c r="F8" s="37">
        <f t="shared" si="1"/>
        <v>131995.28124000001</v>
      </c>
      <c r="G8" s="37">
        <v>101739.54553999999</v>
      </c>
      <c r="H8" s="37">
        <v>1840.4848999999999</v>
      </c>
      <c r="I8" s="37">
        <v>1224.5999099999999</v>
      </c>
      <c r="J8" s="37">
        <f t="shared" si="2"/>
        <v>104804.63034999999</v>
      </c>
      <c r="K8" s="37">
        <f t="shared" si="3"/>
        <v>232449.95382</v>
      </c>
      <c r="L8" s="37">
        <f t="shared" si="0"/>
        <v>1840.8008</v>
      </c>
      <c r="M8" s="37">
        <f t="shared" si="0"/>
        <v>2509.15697</v>
      </c>
      <c r="N8" s="37">
        <f t="shared" si="4"/>
        <v>236799.91159</v>
      </c>
      <c r="O8" s="25" t="s">
        <v>32</v>
      </c>
      <c r="P8" s="66"/>
      <c r="Q8" s="9"/>
      <c r="R8" s="9"/>
    </row>
    <row r="9" spans="1:18" x14ac:dyDescent="0.25">
      <c r="A9" s="66"/>
      <c r="B9" s="25" t="s">
        <v>33</v>
      </c>
      <c r="C9" s="37">
        <v>134544.8492</v>
      </c>
      <c r="D9" s="37">
        <v>0.31589999999999996</v>
      </c>
      <c r="E9" s="37">
        <v>1330.7460799999999</v>
      </c>
      <c r="F9" s="37">
        <f t="shared" si="1"/>
        <v>135875.91118</v>
      </c>
      <c r="G9" s="37">
        <v>105591.44312000001</v>
      </c>
      <c r="H9" s="37">
        <v>1841.65003</v>
      </c>
      <c r="I9" s="37">
        <v>1724.5999100000001</v>
      </c>
      <c r="J9" s="37">
        <f t="shared" si="2"/>
        <v>109157.69306000002</v>
      </c>
      <c r="K9" s="37">
        <f t="shared" si="3"/>
        <v>240136.29232000001</v>
      </c>
      <c r="L9" s="37">
        <f t="shared" si="0"/>
        <v>1841.9659300000001</v>
      </c>
      <c r="M9" s="37">
        <f t="shared" si="0"/>
        <v>3055.3459899999998</v>
      </c>
      <c r="N9" s="37">
        <f t="shared" si="4"/>
        <v>245033.60424000002</v>
      </c>
      <c r="O9" s="25" t="s">
        <v>33</v>
      </c>
      <c r="P9" s="66"/>
      <c r="Q9" s="9"/>
      <c r="R9" s="9"/>
    </row>
    <row r="10" spans="1:18" x14ac:dyDescent="0.25">
      <c r="A10" s="66">
        <v>2025</v>
      </c>
      <c r="B10" s="25" t="s">
        <v>28</v>
      </c>
      <c r="C10" s="37">
        <v>135808.39844000002</v>
      </c>
      <c r="D10" s="37">
        <v>0.31589999999999996</v>
      </c>
      <c r="E10" s="37">
        <v>1383.9763</v>
      </c>
      <c r="F10" s="37">
        <f t="shared" si="1"/>
        <v>137192.69064000002</v>
      </c>
      <c r="G10" s="37">
        <v>107306.68629</v>
      </c>
      <c r="H10" s="37">
        <v>1965.1438199999998</v>
      </c>
      <c r="I10" s="37">
        <v>1724.5999100000001</v>
      </c>
      <c r="J10" s="37">
        <f t="shared" si="2"/>
        <v>110996.43002</v>
      </c>
      <c r="K10" s="37">
        <f t="shared" si="3"/>
        <v>243115.08473</v>
      </c>
      <c r="L10" s="37">
        <f t="shared" si="0"/>
        <v>1965.4597199999998</v>
      </c>
      <c r="M10" s="37">
        <f t="shared" si="0"/>
        <v>3108.5762100000002</v>
      </c>
      <c r="N10" s="37">
        <f t="shared" si="4"/>
        <v>248189.12066000002</v>
      </c>
      <c r="O10" s="25" t="s">
        <v>29</v>
      </c>
      <c r="P10" s="66">
        <v>2025</v>
      </c>
      <c r="Q10" s="9"/>
      <c r="R10" s="9"/>
    </row>
    <row r="11" spans="1:18" x14ac:dyDescent="0.25">
      <c r="A11" s="66"/>
      <c r="B11" s="25" t="s">
        <v>30</v>
      </c>
      <c r="C11" s="37">
        <v>139833.00008</v>
      </c>
      <c r="D11" s="37">
        <v>0.31589999999999996</v>
      </c>
      <c r="E11" s="37">
        <v>1719.3071699999998</v>
      </c>
      <c r="F11" s="37">
        <f t="shared" si="1"/>
        <v>141552.62314999997</v>
      </c>
      <c r="G11" s="37">
        <v>107373.83499</v>
      </c>
      <c r="H11" s="37">
        <v>2028.3873399999998</v>
      </c>
      <c r="I11" s="37">
        <v>1724.5999100000001</v>
      </c>
      <c r="J11" s="37">
        <f t="shared" si="2"/>
        <v>111126.82224000001</v>
      </c>
      <c r="K11" s="37">
        <f t="shared" si="3"/>
        <v>247206.83507</v>
      </c>
      <c r="L11" s="37">
        <f t="shared" si="0"/>
        <v>2028.7032399999998</v>
      </c>
      <c r="M11" s="37">
        <f t="shared" si="0"/>
        <v>3443.90708</v>
      </c>
      <c r="N11" s="37">
        <f t="shared" si="4"/>
        <v>252679.44539000001</v>
      </c>
      <c r="O11" s="25" t="s">
        <v>31</v>
      </c>
      <c r="P11" s="66"/>
      <c r="Q11" s="9"/>
      <c r="R11" s="9"/>
    </row>
    <row r="12" spans="1:18" x14ac:dyDescent="0.25">
      <c r="A12" s="66"/>
      <c r="B12" s="25" t="s">
        <v>32</v>
      </c>
      <c r="C12" s="37">
        <v>143385.60423</v>
      </c>
      <c r="D12" s="37">
        <v>0.31589999999999996</v>
      </c>
      <c r="E12" s="37">
        <v>1904.00443</v>
      </c>
      <c r="F12" s="37">
        <f t="shared" si="1"/>
        <v>145289.92455999998</v>
      </c>
      <c r="G12" s="37">
        <v>112739.37020999999</v>
      </c>
      <c r="H12" s="37">
        <v>2372.7395799999995</v>
      </c>
      <c r="I12" s="37">
        <v>1724.5999100000001</v>
      </c>
      <c r="J12" s="37">
        <f t="shared" si="2"/>
        <v>116836.70969999999</v>
      </c>
      <c r="K12" s="37">
        <f t="shared" si="3"/>
        <v>256124.97443999999</v>
      </c>
      <c r="L12" s="37">
        <f t="shared" si="0"/>
        <v>2373.0554799999995</v>
      </c>
      <c r="M12" s="37">
        <f t="shared" si="0"/>
        <v>3628.6043399999999</v>
      </c>
      <c r="N12" s="37">
        <f t="shared" si="4"/>
        <v>262126.63425999999</v>
      </c>
      <c r="O12" s="25" t="s">
        <v>32</v>
      </c>
      <c r="P12" s="66"/>
      <c r="Q12" s="9"/>
      <c r="R12" s="9"/>
    </row>
    <row r="13" spans="1:18" x14ac:dyDescent="0.25">
      <c r="A13" s="93"/>
      <c r="B13" s="25" t="s">
        <v>33</v>
      </c>
      <c r="C13" s="37">
        <v>147537.58860999998</v>
      </c>
      <c r="D13" s="37">
        <v>0.31589999999999996</v>
      </c>
      <c r="E13" s="37">
        <v>2172.6316900000002</v>
      </c>
      <c r="F13" s="37">
        <f t="shared" si="1"/>
        <v>149710.53619999997</v>
      </c>
      <c r="G13" s="37">
        <v>117379.73748000001</v>
      </c>
      <c r="H13" s="37">
        <v>2372.5780300000001</v>
      </c>
      <c r="I13" s="37">
        <v>1724.5999100000001</v>
      </c>
      <c r="J13" s="37">
        <f t="shared" si="2"/>
        <v>121476.91542000002</v>
      </c>
      <c r="K13" s="37">
        <f t="shared" si="3"/>
        <v>264917.32608999999</v>
      </c>
      <c r="L13" s="37">
        <f t="shared" si="0"/>
        <v>2372.8939300000002</v>
      </c>
      <c r="M13" s="37">
        <f t="shared" si="0"/>
        <v>3897.2316000000001</v>
      </c>
      <c r="N13" s="37">
        <f t="shared" si="4"/>
        <v>271187.45162000001</v>
      </c>
      <c r="O13" s="25" t="s">
        <v>33</v>
      </c>
      <c r="P13" s="66"/>
      <c r="Q13" s="9"/>
      <c r="R13" s="9"/>
    </row>
    <row r="14" spans="1:18" ht="15.75" customHeight="1" x14ac:dyDescent="0.25">
      <c r="A14" s="94"/>
      <c r="B14" s="94"/>
      <c r="C14" s="77" t="s">
        <v>69</v>
      </c>
      <c r="D14" s="77"/>
      <c r="E14" s="77"/>
      <c r="F14" s="77"/>
      <c r="G14" s="77" t="s">
        <v>70</v>
      </c>
      <c r="H14" s="77"/>
      <c r="I14" s="77"/>
      <c r="J14" s="77"/>
      <c r="K14" s="77" t="s">
        <v>76</v>
      </c>
      <c r="L14" s="77"/>
      <c r="M14" s="77"/>
      <c r="N14" s="77"/>
      <c r="O14" s="80"/>
      <c r="P14" s="81"/>
      <c r="R14" s="9"/>
    </row>
    <row r="15" spans="1:18" ht="52.9" customHeight="1" x14ac:dyDescent="0.25">
      <c r="A15" s="94"/>
      <c r="B15" s="94"/>
      <c r="C15" s="33" t="s">
        <v>71</v>
      </c>
      <c r="D15" s="33" t="s">
        <v>72</v>
      </c>
      <c r="E15" s="46" t="s">
        <v>73</v>
      </c>
      <c r="F15" s="46" t="s">
        <v>74</v>
      </c>
      <c r="G15" s="33" t="s">
        <v>71</v>
      </c>
      <c r="H15" s="33" t="s">
        <v>72</v>
      </c>
      <c r="I15" s="46" t="s">
        <v>73</v>
      </c>
      <c r="J15" s="33" t="s">
        <v>74</v>
      </c>
      <c r="K15" s="33" t="s">
        <v>71</v>
      </c>
      <c r="L15" s="33" t="s">
        <v>72</v>
      </c>
      <c r="M15" s="46" t="s">
        <v>73</v>
      </c>
      <c r="N15" s="33" t="s">
        <v>74</v>
      </c>
      <c r="O15" s="80"/>
      <c r="P15" s="81"/>
    </row>
    <row r="16" spans="1:18" x14ac:dyDescent="0.25">
      <c r="A16" s="94"/>
      <c r="B16" s="94"/>
      <c r="C16" s="33">
        <v>1</v>
      </c>
      <c r="D16" s="33">
        <v>2</v>
      </c>
      <c r="E16" s="33">
        <v>3</v>
      </c>
      <c r="F16" s="33" t="s">
        <v>63</v>
      </c>
      <c r="G16" s="33">
        <v>5</v>
      </c>
      <c r="H16" s="33">
        <v>6</v>
      </c>
      <c r="I16" s="33">
        <v>7</v>
      </c>
      <c r="J16" s="33" t="s">
        <v>64</v>
      </c>
      <c r="K16" s="33" t="s">
        <v>65</v>
      </c>
      <c r="L16" s="33" t="s">
        <v>66</v>
      </c>
      <c r="M16" s="33" t="s">
        <v>67</v>
      </c>
      <c r="N16" s="33" t="s">
        <v>68</v>
      </c>
      <c r="O16" s="82"/>
      <c r="P16" s="83"/>
    </row>
    <row r="17" spans="1:16" x14ac:dyDescent="0.25">
      <c r="A17" s="11" t="s">
        <v>53</v>
      </c>
      <c r="E17"/>
      <c r="P17" s="14" t="s">
        <v>54</v>
      </c>
    </row>
    <row r="19" spans="1:16" x14ac:dyDescent="0.25">
      <c r="A19" s="45"/>
      <c r="B19" s="45"/>
      <c r="C19" s="26"/>
      <c r="D19" s="26"/>
    </row>
    <row r="20" spans="1:16" x14ac:dyDescent="0.25">
      <c r="A20" s="45"/>
      <c r="B20" s="45"/>
      <c r="C20" s="27"/>
      <c r="D20" s="28"/>
    </row>
    <row r="21" spans="1:16" x14ac:dyDescent="0.25">
      <c r="A21" s="45"/>
      <c r="B21" s="45"/>
    </row>
    <row r="22" spans="1:16" x14ac:dyDescent="0.25">
      <c r="A22" s="45"/>
      <c r="B22" s="45"/>
    </row>
    <row r="23" spans="1:16" x14ac:dyDescent="0.25">
      <c r="A23" s="45"/>
      <c r="B23" s="45"/>
      <c r="C23" s="26"/>
      <c r="D23" s="26"/>
    </row>
    <row r="24" spans="1:16" x14ac:dyDescent="0.25">
      <c r="A24" s="45"/>
      <c r="B24" s="45"/>
      <c r="C24" s="27"/>
      <c r="D24" s="28"/>
    </row>
    <row r="25" spans="1:16" x14ac:dyDescent="0.25">
      <c r="A25" s="45"/>
      <c r="B25" s="45"/>
    </row>
    <row r="26" spans="1:16" x14ac:dyDescent="0.25">
      <c r="A26" s="45"/>
      <c r="B26" s="45"/>
      <c r="C26" s="29"/>
      <c r="D26" s="30"/>
    </row>
    <row r="27" spans="1:16" x14ac:dyDescent="0.25">
      <c r="A27" s="45"/>
      <c r="B27" s="45"/>
      <c r="C27" s="31"/>
      <c r="D27" s="32"/>
    </row>
    <row r="28" spans="1:16" x14ac:dyDescent="0.25">
      <c r="C28" s="31"/>
      <c r="D28" s="32"/>
    </row>
  </sheetData>
  <mergeCells count="18">
    <mergeCell ref="P10:P13"/>
    <mergeCell ref="A14:B16"/>
    <mergeCell ref="C14:F14"/>
    <mergeCell ref="G14:J14"/>
    <mergeCell ref="K14:N14"/>
    <mergeCell ref="A1:D1"/>
    <mergeCell ref="M1:P1"/>
    <mergeCell ref="O14:P16"/>
    <mergeCell ref="A2:D2"/>
    <mergeCell ref="M2:P2"/>
    <mergeCell ref="O3:P4"/>
    <mergeCell ref="A3:B4"/>
    <mergeCell ref="C3:F3"/>
    <mergeCell ref="G3:J3"/>
    <mergeCell ref="K3:N3"/>
    <mergeCell ref="A6:A9"/>
    <mergeCell ref="P6:P9"/>
    <mergeCell ref="A10:A13"/>
  </mergeCells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Bilans stanja_OSD</vt:lpstr>
      <vt:lpstr>Struktura ulaganja HOV_OSD</vt:lpstr>
      <vt:lpstr>'Struktura ulaganja HOV_OSD'!Print_Area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Rovcanin</dc:creator>
  <cp:keywords>[SEC=BEZ OZNAKE TAJNOSTI]</cp:keywords>
  <cp:lastModifiedBy>Milan Pizurica</cp:lastModifiedBy>
  <cp:lastPrinted>2026-02-23T00:49:15Z</cp:lastPrinted>
  <dcterms:created xsi:type="dcterms:W3CDTF">2026-02-23T00:37:16Z</dcterms:created>
  <dcterms:modified xsi:type="dcterms:W3CDTF">2026-02-25T13:48:16Z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BEZ OZNAKE TAJNOSTI</vt:lpwstr>
  </property>
  <property fmtid="{D5CDD505-2E9C-101B-9397-08002B2CF9AE}" pid="5" name="PM_Qualifier">
    <vt:lpwstr/>
  </property>
  <property fmtid="{D5CDD505-2E9C-101B-9397-08002B2CF9AE}" pid="6" name="PM_SecurityClassification">
    <vt:lpwstr>BEZ OZNAKE TAJNOSTI</vt:lpwstr>
  </property>
  <property fmtid="{D5CDD505-2E9C-101B-9397-08002B2CF9AE}" pid="7" name="PM_InsertionValue">
    <vt:lpwstr>BEZ OZNAKE TAJNOSTI</vt:lpwstr>
  </property>
  <property fmtid="{D5CDD505-2E9C-101B-9397-08002B2CF9AE}" pid="8" name="PM_Originating_FileId">
    <vt:lpwstr>DFFAD5EB50C14CD68AD5234CB10477DA</vt:lpwstr>
  </property>
  <property fmtid="{D5CDD505-2E9C-101B-9397-08002B2CF9AE}" pid="9" name="PM_ProtectiveMarkingValue_Footer">
    <vt:lpwstr>BEZ OZNAKE TAJNOSTI</vt:lpwstr>
  </property>
  <property fmtid="{D5CDD505-2E9C-101B-9397-08002B2CF9AE}" pid="10" name="PM_Originator_Hash_SHA1">
    <vt:lpwstr>051F37B143DB23916952532CE0CD3AE9577F0A4D</vt:lpwstr>
  </property>
  <property fmtid="{D5CDD505-2E9C-101B-9397-08002B2CF9AE}" pid="11" name="PM_OriginationTimeStamp">
    <vt:lpwstr>2026-02-25T13:48:10Z</vt:lpwstr>
  </property>
  <property fmtid="{D5CDD505-2E9C-101B-9397-08002B2CF9AE}" pid="12" name="PM_ProtectiveMarkingValue_Header">
    <vt:lpwstr>BEZ OZNAKE TAJNOSTI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2021.1.cbcg.me</vt:lpwstr>
  </property>
  <property fmtid="{D5CDD505-2E9C-101B-9397-08002B2CF9AE}" pid="15" name="PM_Version">
    <vt:lpwstr>2005.6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Hash_Version">
    <vt:lpwstr>2018.0</vt:lpwstr>
  </property>
  <property fmtid="{D5CDD505-2E9C-101B-9397-08002B2CF9AE}" pid="19" name="PM_Hash_Salt_Prev">
    <vt:lpwstr>C2D747E2450A9DE698B10CA1A5511F95</vt:lpwstr>
  </property>
  <property fmtid="{D5CDD505-2E9C-101B-9397-08002B2CF9AE}" pid="20" name="PM_Hash_Salt">
    <vt:lpwstr>484762C613E5A06897E25CA53BEF10E0</vt:lpwstr>
  </property>
  <property fmtid="{D5CDD505-2E9C-101B-9397-08002B2CF9AE}" pid="21" name="PM_Hash_SHA1">
    <vt:lpwstr>C84E6518060870B9F7A5C187D0BB0EF09FDBD19A</vt:lpwstr>
  </property>
  <property fmtid="{D5CDD505-2E9C-101B-9397-08002B2CF9AE}" pid="22" name="PM_PrintOutPlacement_XLS">
    <vt:lpwstr/>
  </property>
  <property fmtid="{D5CDD505-2E9C-101B-9397-08002B2CF9AE}" pid="23" name="PM_SecurityClassification_Prev">
    <vt:lpwstr>BEZ OZNAKE TAJNOSTI</vt:lpwstr>
  </property>
  <property fmtid="{D5CDD505-2E9C-101B-9397-08002B2CF9AE}" pid="24" name="PM_Qualifier_Prev">
    <vt:lpwstr/>
  </property>
</Properties>
</file>