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lanp\Desktop\"/>
    </mc:Choice>
  </mc:AlternateContent>
  <xr:revisionPtr revIDLastSave="0" documentId="8_{1E2A977D-2C51-4D83-B990-D4B5313F909B}" xr6:coauthVersionLast="36" xr6:coauthVersionMax="36" xr10:uidLastSave="{00000000-0000-0000-0000-000000000000}"/>
  <bookViews>
    <workbookView xWindow="-120" yWindow="-120" windowWidth="29040" windowHeight="15720" xr2:uid="{01CCC5A1-96E4-43E3-8E5C-BFA79B883F95}"/>
  </bookViews>
  <sheets>
    <sheet name="Bilans stanja_INVF" sheetId="1" r:id="rId1"/>
    <sheet name="Struktura ulaganja HOV_INVF" sheetId="2" r:id="rId2"/>
  </sheets>
  <definedNames>
    <definedName name="_xlnm.Print_Area" localSheetId="1">'Struktura ulaganja HOV_INVF'!$A$1:$P$17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2" l="1"/>
  <c r="J12" i="2"/>
  <c r="N7" i="2"/>
  <c r="N8" i="2"/>
  <c r="N9" i="2"/>
  <c r="N10" i="2"/>
  <c r="N11" i="2"/>
  <c r="N13" i="2"/>
  <c r="N6" i="2"/>
  <c r="M7" i="2"/>
  <c r="M8" i="2"/>
  <c r="M9" i="2"/>
  <c r="M10" i="2"/>
  <c r="M11" i="2"/>
  <c r="M12" i="2"/>
  <c r="M13" i="2"/>
  <c r="M6" i="2"/>
  <c r="L7" i="2"/>
  <c r="L8" i="2"/>
  <c r="L9" i="2"/>
  <c r="L10" i="2"/>
  <c r="L11" i="2"/>
  <c r="L12" i="2"/>
  <c r="N12" i="2" s="1"/>
  <c r="L13" i="2"/>
  <c r="L6" i="2"/>
  <c r="K7" i="2"/>
  <c r="K8" i="2"/>
  <c r="K9" i="2"/>
  <c r="K10" i="2"/>
  <c r="K11" i="2"/>
  <c r="K12" i="2"/>
  <c r="K13" i="2"/>
  <c r="K6" i="2"/>
  <c r="J7" i="2"/>
  <c r="J8" i="2"/>
  <c r="J9" i="2"/>
  <c r="J10" i="2"/>
  <c r="J11" i="2"/>
  <c r="J13" i="2"/>
  <c r="J6" i="2"/>
  <c r="F7" i="2"/>
  <c r="F8" i="2"/>
  <c r="F9" i="2"/>
  <c r="F10" i="2"/>
  <c r="F11" i="2"/>
  <c r="F13" i="2"/>
  <c r="F6" i="2"/>
  <c r="R6" i="1" l="1"/>
  <c r="R13" i="1"/>
  <c r="R12" i="1"/>
  <c r="R11" i="1"/>
  <c r="R10" i="1"/>
  <c r="R9" i="1"/>
  <c r="R8" i="1"/>
  <c r="R7" i="1"/>
</calcChain>
</file>

<file path=xl/sharedStrings.xml><?xml version="1.0" encoding="utf-8"?>
<sst xmlns="http://schemas.openxmlformats.org/spreadsheetml/2006/main" count="132" uniqueCount="76">
  <si>
    <t>Tabela 1.23 - Agregatni bilans stanja investicionih fondova</t>
  </si>
  <si>
    <t xml:space="preserve">Table 1.23 - Aggregate balance sheet of investment funds </t>
  </si>
  <si>
    <t>stanje na kraju perioda, u 000 eura</t>
  </si>
  <si>
    <t>end-period balance, EUR 000</t>
  </si>
  <si>
    <t>AKTIVA</t>
  </si>
  <si>
    <t>PASIVA</t>
  </si>
  <si>
    <t>Gotovina</t>
  </si>
  <si>
    <t>Depoziti</t>
  </si>
  <si>
    <t>Krediti</t>
  </si>
  <si>
    <t>Ispravka vrijednosti kredita</t>
  </si>
  <si>
    <t>Hartije od vrijednosti</t>
  </si>
  <si>
    <t>Finansijski derivati</t>
  </si>
  <si>
    <t>Ostala nefinansijska imovina</t>
  </si>
  <si>
    <t>Ostala aktiva</t>
  </si>
  <si>
    <t>Ispravka vrijednosti ostale aktive</t>
  </si>
  <si>
    <t>Pretplate premija osiguranja</t>
  </si>
  <si>
    <t>Primljeni krediti</t>
  </si>
  <si>
    <t>Emitovane hartije od vrijednosti</t>
  </si>
  <si>
    <t>Ostala pasiva</t>
  </si>
  <si>
    <t>Neto imovina investicionog fonda</t>
  </si>
  <si>
    <t>UKUPNO</t>
  </si>
  <si>
    <t>Godina</t>
  </si>
  <si>
    <t>Mjesec</t>
  </si>
  <si>
    <t>16 (1+2+3+4+5+6+7+8+9+10=11+12+13+14+15)</t>
  </si>
  <si>
    <t>Month</t>
  </si>
  <si>
    <t>Year</t>
  </si>
  <si>
    <t>Mart</t>
  </si>
  <si>
    <t>March</t>
  </si>
  <si>
    <t>Jun</t>
  </si>
  <si>
    <t>June</t>
  </si>
  <si>
    <t>Sep</t>
  </si>
  <si>
    <t>Dec</t>
  </si>
  <si>
    <t>ASSETS</t>
  </si>
  <si>
    <t>LIABILITIES</t>
  </si>
  <si>
    <t>Cash</t>
  </si>
  <si>
    <t>Deposits</t>
  </si>
  <si>
    <t>Loans</t>
  </si>
  <si>
    <t>Loan impairment</t>
  </si>
  <si>
    <t>Securities</t>
  </si>
  <si>
    <t>Financial derivatives</t>
  </si>
  <si>
    <t>Other non-financial assets</t>
  </si>
  <si>
    <t>Other assets</t>
  </si>
  <si>
    <t>Impairment of other assets</t>
  </si>
  <si>
    <t>Insurance premium receivables</t>
  </si>
  <si>
    <t>Received loans</t>
  </si>
  <si>
    <t>Issued securities</t>
  </si>
  <si>
    <t>Other liabilities</t>
  </si>
  <si>
    <t>Net assets of the investment fund</t>
  </si>
  <si>
    <t>TOTAL</t>
  </si>
  <si>
    <t>10 (1+2+5+6=7+8+9)</t>
  </si>
  <si>
    <t>*Izvor: Kvartalni izvještaji licenciranih investicionih fondova</t>
  </si>
  <si>
    <t>*Source: Quarterly reports of licenced investment funds</t>
  </si>
  <si>
    <t>Tabela 1.24 - Struktura ulaganja u HOV</t>
  </si>
  <si>
    <t>Table 1.24 - Investment structure by securities</t>
  </si>
  <si>
    <t>Otvoreni investicioni fondovi</t>
  </si>
  <si>
    <t>Zatvoreni investicioni fondovi</t>
  </si>
  <si>
    <t xml:space="preserve">	Dužničke HOV</t>
  </si>
  <si>
    <t>Vlasničke HOV</t>
  </si>
  <si>
    <t>Ostali vlasnički udjeli (uključujući udjele/akcije u investicionim fondovima)</t>
  </si>
  <si>
    <t>Ukupno HOV</t>
  </si>
  <si>
    <t>4=1+2+3</t>
  </si>
  <si>
    <t>8=5+6+7</t>
  </si>
  <si>
    <t>Open-ended investment funds</t>
  </si>
  <si>
    <t>Closed ended investment funds</t>
  </si>
  <si>
    <t>Debt securities</t>
  </si>
  <si>
    <t>Equity securities</t>
  </si>
  <si>
    <t>Other equity (including investment fund shares or units)</t>
  </si>
  <si>
    <t>Total secutities</t>
  </si>
  <si>
    <t>Total securities</t>
  </si>
  <si>
    <t>*Izvor: Kvartalni izvještaji licenciranih faktoring društava</t>
  </si>
  <si>
    <t>Ukupno</t>
  </si>
  <si>
    <t>Total</t>
  </si>
  <si>
    <t>9=1+5</t>
  </si>
  <si>
    <t>10=2+6</t>
  </si>
  <si>
    <t>11=3+7</t>
  </si>
  <si>
    <t>12=9+10+11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</si>
</sst>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_ "/>
    <numFmt numFmtId="165" formatCode="#,##0.000_ "/>
    <numFmt numFmtId="166" formatCode="#,##0.00_ "/>
    <numFmt numFmtId="167" formatCode="0.00000000000"/>
    <numFmt numFmtId="168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sz val="11"/>
      <name val="Calibri"/>
      <family val="2"/>
      <scheme val="minor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rgb="FF7F7F7F"/>
      </bottom>
      <diagonal/>
    </border>
    <border>
      <left/>
      <right/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auto="1"/>
      </top>
      <bottom style="thin">
        <color rgb="FF7F7F7F"/>
      </bottom>
      <diagonal/>
    </border>
    <border>
      <left style="thin">
        <color indexed="64"/>
      </left>
      <right/>
      <top/>
      <bottom style="thin">
        <color rgb="FF7F7F7F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7F7F7F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148">
    <xf numFmtId="0" fontId="0" fillId="0" borderId="0" xfId="0"/>
    <xf numFmtId="0" fontId="6" fillId="0" borderId="2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0" xfId="2" applyFont="1" applyFill="1" applyBorder="1"/>
    <xf numFmtId="0" fontId="6" fillId="0" borderId="4" xfId="2" applyFont="1" applyFill="1" applyBorder="1"/>
    <xf numFmtId="0" fontId="5" fillId="0" borderId="2" xfId="2" applyFont="1" applyFill="1" applyBorder="1" applyAlignment="1">
      <alignment wrapText="1"/>
    </xf>
    <xf numFmtId="0" fontId="5" fillId="0" borderId="3" xfId="2" applyFont="1" applyFill="1" applyBorder="1" applyAlignment="1">
      <alignment wrapText="1"/>
    </xf>
    <xf numFmtId="0" fontId="6" fillId="0" borderId="7" xfId="2" applyFont="1" applyFill="1" applyBorder="1" applyAlignment="1">
      <alignment horizontal="left" wrapText="1"/>
    </xf>
    <xf numFmtId="0" fontId="6" fillId="0" borderId="5" xfId="2" applyFont="1" applyFill="1" applyBorder="1" applyAlignment="1">
      <alignment horizontal="left" wrapText="1"/>
    </xf>
    <xf numFmtId="0" fontId="6" fillId="0" borderId="5" xfId="2" applyFont="1" applyFill="1" applyBorder="1"/>
    <xf numFmtId="0" fontId="6" fillId="0" borderId="8" xfId="2" applyFont="1" applyFill="1" applyBorder="1"/>
    <xf numFmtId="0" fontId="5" fillId="0" borderId="5" xfId="2" applyFont="1" applyFill="1" applyBorder="1" applyAlignment="1">
      <alignment wrapText="1"/>
    </xf>
    <xf numFmtId="0" fontId="7" fillId="6" borderId="15" xfId="3" applyFont="1" applyFill="1" applyBorder="1"/>
    <xf numFmtId="0" fontId="7" fillId="6" borderId="18" xfId="3" applyFont="1" applyFill="1" applyBorder="1" applyAlignment="1">
      <alignment horizontal="center" vertical="center" wrapText="1"/>
    </xf>
    <xf numFmtId="0" fontId="7" fillId="6" borderId="1" xfId="3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center" wrapText="1"/>
    </xf>
    <xf numFmtId="0" fontId="7" fillId="6" borderId="19" xfId="3" applyFont="1" applyFill="1" applyBorder="1" applyAlignment="1">
      <alignment horizontal="center" vertical="center" wrapText="1"/>
    </xf>
    <xf numFmtId="0" fontId="7" fillId="6" borderId="20" xfId="3" applyFont="1" applyFill="1" applyBorder="1" applyAlignment="1">
      <alignment horizontal="center" vertical="center" wrapText="1"/>
    </xf>
    <xf numFmtId="0" fontId="7" fillId="5" borderId="21" xfId="3" applyFont="1" applyFill="1" applyBorder="1" applyAlignment="1">
      <alignment horizontal="center" vertical="center"/>
    </xf>
    <xf numFmtId="0" fontId="7" fillId="5" borderId="22" xfId="3" applyFont="1" applyFill="1" applyBorder="1" applyAlignment="1">
      <alignment horizontal="center" vertical="center"/>
    </xf>
    <xf numFmtId="0" fontId="7" fillId="6" borderId="23" xfId="3" applyFont="1" applyFill="1" applyBorder="1" applyAlignment="1">
      <alignment horizontal="center" vertical="center" wrapText="1"/>
    </xf>
    <xf numFmtId="0" fontId="7" fillId="6" borderId="24" xfId="3" applyFont="1" applyFill="1" applyBorder="1" applyAlignment="1">
      <alignment horizontal="center" vertical="center" wrapText="1"/>
    </xf>
    <xf numFmtId="0" fontId="8" fillId="6" borderId="24" xfId="3" applyFont="1" applyFill="1" applyBorder="1" applyAlignment="1">
      <alignment horizontal="center" vertical="center"/>
    </xf>
    <xf numFmtId="0" fontId="7" fillId="6" borderId="21" xfId="3" applyFont="1" applyFill="1" applyBorder="1" applyAlignment="1">
      <alignment horizontal="center" vertical="center"/>
    </xf>
    <xf numFmtId="0" fontId="7" fillId="6" borderId="24" xfId="3" applyFont="1" applyFill="1" applyBorder="1" applyAlignment="1">
      <alignment horizontal="center" vertical="center"/>
    </xf>
    <xf numFmtId="0" fontId="7" fillId="6" borderId="25" xfId="3" applyFont="1" applyFill="1" applyBorder="1" applyAlignment="1">
      <alignment horizontal="center" vertical="center"/>
    </xf>
    <xf numFmtId="0" fontId="7" fillId="6" borderId="25" xfId="3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right"/>
    </xf>
    <xf numFmtId="164" fontId="9" fillId="0" borderId="5" xfId="0" applyNumberFormat="1" applyFont="1" applyBorder="1"/>
    <xf numFmtId="164" fontId="9" fillId="0" borderId="27" xfId="0" applyNumberFormat="1" applyFont="1" applyBorder="1"/>
    <xf numFmtId="164" fontId="0" fillId="0" borderId="0" xfId="0" applyNumberFormat="1"/>
    <xf numFmtId="164" fontId="9" fillId="0" borderId="29" xfId="0" applyNumberFormat="1" applyFont="1" applyBorder="1"/>
    <xf numFmtId="164" fontId="9" fillId="0" borderId="32" xfId="0" applyNumberFormat="1" applyFont="1" applyBorder="1"/>
    <xf numFmtId="0" fontId="7" fillId="6" borderId="14" xfId="3" applyFont="1" applyFill="1" applyBorder="1" applyAlignment="1">
      <alignment horizontal="center" wrapText="1"/>
    </xf>
    <xf numFmtId="0" fontId="7" fillId="6" borderId="33" xfId="3" applyFont="1" applyFill="1" applyBorder="1"/>
    <xf numFmtId="0" fontId="8" fillId="6" borderId="18" xfId="3" applyFont="1" applyFill="1" applyBorder="1" applyAlignment="1">
      <alignment horizontal="center" vertical="center" wrapText="1"/>
    </xf>
    <xf numFmtId="0" fontId="7" fillId="6" borderId="21" xfId="3" applyFont="1" applyFill="1" applyBorder="1" applyAlignment="1">
      <alignment horizontal="center"/>
    </xf>
    <xf numFmtId="0" fontId="7" fillId="6" borderId="24" xfId="3" applyFont="1" applyFill="1" applyBorder="1" applyAlignment="1">
      <alignment horizontal="center"/>
    </xf>
    <xf numFmtId="0" fontId="7" fillId="6" borderId="25" xfId="3" applyFont="1" applyFill="1" applyBorder="1" applyAlignment="1">
      <alignment horizontal="center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5" fontId="0" fillId="0" borderId="0" xfId="0" applyNumberFormat="1"/>
    <xf numFmtId="164" fontId="3" fillId="0" borderId="0" xfId="0" applyNumberFormat="1" applyFont="1"/>
    <xf numFmtId="2" fontId="0" fillId="0" borderId="0" xfId="0" applyNumberFormat="1"/>
    <xf numFmtId="166" fontId="3" fillId="0" borderId="0" xfId="0" applyNumberFormat="1" applyFont="1"/>
    <xf numFmtId="166" fontId="11" fillId="0" borderId="0" xfId="0" applyNumberFormat="1" applyFont="1"/>
    <xf numFmtId="167" fontId="0" fillId="0" borderId="0" xfId="0" applyNumberFormat="1"/>
    <xf numFmtId="164" fontId="11" fillId="0" borderId="0" xfId="0" applyNumberFormat="1" applyFont="1"/>
    <xf numFmtId="2" fontId="3" fillId="0" borderId="0" xfId="0" applyNumberFormat="1" applyFont="1"/>
    <xf numFmtId="0" fontId="4" fillId="5" borderId="10" xfId="3" applyFont="1" applyFill="1" applyBorder="1"/>
    <xf numFmtId="0" fontId="7" fillId="5" borderId="34" xfId="3" applyFont="1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7" fillId="5" borderId="38" xfId="3" applyFont="1" applyFill="1" applyBorder="1" applyAlignment="1">
      <alignment horizontal="center" vertical="center"/>
    </xf>
    <xf numFmtId="0" fontId="7" fillId="5" borderId="39" xfId="3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 wrapText="1"/>
    </xf>
    <xf numFmtId="0" fontId="7" fillId="5" borderId="34" xfId="3" applyFont="1" applyFill="1" applyBorder="1" applyAlignment="1">
      <alignment horizontal="center" vertical="center"/>
    </xf>
    <xf numFmtId="0" fontId="7" fillId="5" borderId="27" xfId="3" applyFont="1" applyFill="1" applyBorder="1" applyAlignment="1">
      <alignment horizontal="center" vertical="center"/>
    </xf>
    <xf numFmtId="0" fontId="7" fillId="5" borderId="9" xfId="3" applyFont="1" applyFill="1" applyBorder="1" applyAlignment="1">
      <alignment horizontal="center" vertical="center"/>
    </xf>
    <xf numFmtId="0" fontId="7" fillId="5" borderId="36" xfId="3" applyFont="1" applyFill="1" applyBorder="1" applyAlignment="1">
      <alignment horizontal="center" vertical="center"/>
    </xf>
    <xf numFmtId="0" fontId="7" fillId="5" borderId="35" xfId="3" applyFont="1" applyFill="1" applyBorder="1" applyAlignment="1">
      <alignment horizontal="center" vertical="center"/>
    </xf>
    <xf numFmtId="0" fontId="7" fillId="5" borderId="10" xfId="3" applyFont="1" applyFill="1" applyBorder="1" applyAlignment="1">
      <alignment horizontal="center" vertical="center"/>
    </xf>
    <xf numFmtId="0" fontId="4" fillId="5" borderId="9" xfId="3" applyFont="1" applyFill="1" applyBorder="1"/>
    <xf numFmtId="0" fontId="4" fillId="5" borderId="29" xfId="3" applyFont="1" applyFill="1" applyBorder="1"/>
    <xf numFmtId="0" fontId="4" fillId="5" borderId="36" xfId="3" applyFont="1" applyFill="1" applyBorder="1"/>
    <xf numFmtId="0" fontId="4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8" fontId="11" fillId="0" borderId="0" xfId="1" applyNumberFormat="1" applyFont="1" applyFill="1" applyBorder="1"/>
    <xf numFmtId="168" fontId="1" fillId="0" borderId="0" xfId="1" applyNumberFormat="1" applyFont="1" applyFill="1" applyBorder="1"/>
    <xf numFmtId="168" fontId="11" fillId="0" borderId="0" xfId="1" applyNumberFormat="1" applyFont="1" applyBorder="1"/>
    <xf numFmtId="168" fontId="1" fillId="0" borderId="0" xfId="1" applyNumberFormat="1" applyFont="1" applyBorder="1"/>
    <xf numFmtId="0" fontId="7" fillId="5" borderId="31" xfId="3" applyFont="1" applyFill="1" applyBorder="1" applyAlignment="1">
      <alignment horizontal="center" vertical="center"/>
    </xf>
    <xf numFmtId="0" fontId="7" fillId="5" borderId="26" xfId="3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 wrapText="1"/>
    </xf>
    <xf numFmtId="0" fontId="7" fillId="5" borderId="35" xfId="3" applyFont="1" applyFill="1" applyBorder="1" applyAlignment="1">
      <alignment horizontal="center" vertical="top"/>
    </xf>
    <xf numFmtId="0" fontId="7" fillId="5" borderId="17" xfId="3" applyFont="1" applyFill="1" applyBorder="1" applyAlignment="1">
      <alignment horizontal="center" vertical="top"/>
    </xf>
    <xf numFmtId="166" fontId="0" fillId="0" borderId="0" xfId="0" applyNumberFormat="1"/>
    <xf numFmtId="0" fontId="8" fillId="6" borderId="27" xfId="0" applyFont="1" applyFill="1" applyBorder="1" applyAlignment="1">
      <alignment horizontal="center" vertical="center" wrapText="1"/>
    </xf>
    <xf numFmtId="164" fontId="9" fillId="0" borderId="31" xfId="0" applyNumberFormat="1" applyFont="1" applyBorder="1"/>
    <xf numFmtId="0" fontId="0" fillId="0" borderId="0" xfId="0" applyBorder="1"/>
    <xf numFmtId="0" fontId="4" fillId="5" borderId="0" xfId="3" applyFont="1" applyFill="1" applyBorder="1"/>
    <xf numFmtId="0" fontId="4" fillId="5" borderId="35" xfId="3" applyFont="1" applyFill="1" applyBorder="1"/>
    <xf numFmtId="0" fontId="7" fillId="5" borderId="41" xfId="3" applyFont="1" applyFill="1" applyBorder="1" applyAlignment="1">
      <alignment horizontal="center" vertical="center"/>
    </xf>
    <xf numFmtId="0" fontId="7" fillId="5" borderId="40" xfId="3" applyFont="1" applyFill="1" applyBorder="1" applyAlignment="1">
      <alignment horizontal="center" vertical="center"/>
    </xf>
    <xf numFmtId="0" fontId="0" fillId="0" borderId="5" xfId="0" applyBorder="1"/>
    <xf numFmtId="0" fontId="5" fillId="4" borderId="9" xfId="2" applyFont="1" applyFill="1" applyBorder="1" applyAlignment="1"/>
    <xf numFmtId="0" fontId="5" fillId="4" borderId="37" xfId="2" applyFont="1" applyFill="1" applyBorder="1" applyAlignment="1"/>
    <xf numFmtId="0" fontId="5" fillId="0" borderId="37" xfId="2" applyFont="1" applyFill="1" applyBorder="1" applyAlignment="1"/>
    <xf numFmtId="0" fontId="0" fillId="0" borderId="37" xfId="0" applyBorder="1"/>
    <xf numFmtId="0" fontId="4" fillId="5" borderId="34" xfId="3" applyFont="1" applyFill="1" applyBorder="1"/>
    <xf numFmtId="0" fontId="0" fillId="6" borderId="26" xfId="0" applyFill="1" applyBorder="1" applyAlignment="1">
      <alignment horizontal="center" vertical="center"/>
    </xf>
    <xf numFmtId="164" fontId="9" fillId="0" borderId="31" xfId="0" applyNumberFormat="1" applyFont="1" applyFill="1" applyBorder="1"/>
    <xf numFmtId="164" fontId="9" fillId="0" borderId="0" xfId="0" applyNumberFormat="1" applyFont="1" applyBorder="1"/>
    <xf numFmtId="0" fontId="7" fillId="5" borderId="26" xfId="3" applyFont="1" applyFill="1" applyBorder="1" applyAlignment="1">
      <alignment horizontal="center" vertical="center" wrapText="1"/>
    </xf>
    <xf numFmtId="0" fontId="7" fillId="5" borderId="28" xfId="3" applyFont="1" applyFill="1" applyBorder="1" applyAlignment="1">
      <alignment horizontal="center" vertical="center" wrapText="1"/>
    </xf>
    <xf numFmtId="0" fontId="7" fillId="5" borderId="30" xfId="3" applyFont="1" applyFill="1" applyBorder="1" applyAlignment="1">
      <alignment horizontal="center" vertical="center" wrapText="1"/>
    </xf>
    <xf numFmtId="0" fontId="7" fillId="5" borderId="31" xfId="3" applyFont="1" applyFill="1" applyBorder="1" applyAlignment="1">
      <alignment horizontal="center" vertical="center"/>
    </xf>
    <xf numFmtId="0" fontId="9" fillId="5" borderId="31" xfId="3" applyFont="1" applyFill="1" applyBorder="1" applyAlignment="1">
      <alignment horizontal="center"/>
    </xf>
    <xf numFmtId="0" fontId="8" fillId="6" borderId="13" xfId="3" applyFont="1" applyFill="1" applyBorder="1" applyAlignment="1">
      <alignment horizontal="center" vertical="center"/>
    </xf>
    <xf numFmtId="0" fontId="8" fillId="6" borderId="14" xfId="3" applyFont="1" applyFill="1" applyBorder="1" applyAlignment="1">
      <alignment horizontal="center" vertical="center"/>
    </xf>
    <xf numFmtId="0" fontId="7" fillId="6" borderId="13" xfId="3" applyFont="1" applyFill="1" applyBorder="1" applyAlignment="1">
      <alignment horizontal="center" wrapText="1"/>
    </xf>
    <xf numFmtId="0" fontId="7" fillId="6" borderId="14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/>
    </xf>
    <xf numFmtId="0" fontId="9" fillId="5" borderId="35" xfId="3" applyFont="1" applyFill="1" applyBorder="1" applyAlignment="1">
      <alignment horizontal="center"/>
    </xf>
    <xf numFmtId="0" fontId="9" fillId="5" borderId="29" xfId="3" applyFont="1" applyFill="1" applyBorder="1" applyAlignment="1">
      <alignment horizontal="center"/>
    </xf>
    <xf numFmtId="0" fontId="9" fillId="5" borderId="36" xfId="3" applyFont="1" applyFill="1" applyBorder="1" applyAlignment="1">
      <alignment horizontal="center"/>
    </xf>
    <xf numFmtId="0" fontId="5" fillId="4" borderId="2" xfId="2" applyFont="1" applyFill="1" applyBorder="1" applyAlignment="1">
      <alignment horizontal="left" wrapText="1"/>
    </xf>
    <xf numFmtId="0" fontId="5" fillId="4" borderId="3" xfId="2" applyFont="1" applyFill="1" applyBorder="1" applyAlignment="1">
      <alignment horizontal="left" wrapText="1"/>
    </xf>
    <xf numFmtId="0" fontId="5" fillId="4" borderId="4" xfId="2" applyFont="1" applyFill="1" applyBorder="1" applyAlignment="1">
      <alignment horizontal="left" wrapText="1"/>
    </xf>
    <xf numFmtId="0" fontId="5" fillId="4" borderId="5" xfId="2" applyFont="1" applyFill="1" applyBorder="1" applyAlignment="1">
      <alignment horizontal="left" wrapText="1"/>
    </xf>
    <xf numFmtId="0" fontId="5" fillId="4" borderId="6" xfId="2" applyFont="1" applyFill="1" applyBorder="1" applyAlignment="1">
      <alignment horizontal="left" wrapText="1"/>
    </xf>
    <xf numFmtId="0" fontId="7" fillId="5" borderId="9" xfId="3" applyFont="1" applyFill="1" applyBorder="1" applyAlignment="1">
      <alignment horizontal="center"/>
    </xf>
    <xf numFmtId="0" fontId="7" fillId="5" borderId="10" xfId="3" applyFont="1" applyFill="1" applyBorder="1" applyAlignment="1">
      <alignment horizontal="center"/>
    </xf>
    <xf numFmtId="0" fontId="7" fillId="5" borderId="16" xfId="3" applyFont="1" applyFill="1" applyBorder="1" applyAlignment="1">
      <alignment horizontal="center"/>
    </xf>
    <xf numFmtId="0" fontId="7" fillId="5" borderId="17" xfId="3" applyFont="1" applyFill="1" applyBorder="1" applyAlignment="1">
      <alignment horizontal="center"/>
    </xf>
    <xf numFmtId="0" fontId="7" fillId="6" borderId="11" xfId="3" applyFont="1" applyFill="1" applyBorder="1" applyAlignment="1">
      <alignment horizontal="center" vertical="center"/>
    </xf>
    <xf numFmtId="0" fontId="7" fillId="6" borderId="12" xfId="3" applyFont="1" applyFill="1" applyBorder="1" applyAlignment="1">
      <alignment horizontal="center" vertical="center"/>
    </xf>
    <xf numFmtId="0" fontId="7" fillId="6" borderId="11" xfId="3" applyFont="1" applyFill="1" applyBorder="1" applyAlignment="1">
      <alignment horizontal="center" wrapText="1"/>
    </xf>
    <xf numFmtId="0" fontId="5" fillId="4" borderId="37" xfId="2" applyFont="1" applyFill="1" applyBorder="1" applyAlignment="1">
      <alignment horizontal="left"/>
    </xf>
    <xf numFmtId="0" fontId="5" fillId="4" borderId="10" xfId="2" applyFont="1" applyFill="1" applyBorder="1" applyAlignment="1">
      <alignment horizontal="left"/>
    </xf>
    <xf numFmtId="0" fontId="7" fillId="5" borderId="9" xfId="3" applyFont="1" applyFill="1" applyBorder="1" applyAlignment="1">
      <alignment horizontal="center" vertical="center"/>
    </xf>
    <xf numFmtId="0" fontId="7" fillId="5" borderId="34" xfId="3" applyFont="1" applyFill="1" applyBorder="1" applyAlignment="1">
      <alignment horizontal="center" vertical="center"/>
    </xf>
    <xf numFmtId="0" fontId="7" fillId="5" borderId="29" xfId="3" applyFont="1" applyFill="1" applyBorder="1" applyAlignment="1">
      <alignment horizontal="center" vertical="center"/>
    </xf>
    <xf numFmtId="0" fontId="7" fillId="5" borderId="26" xfId="3" applyFont="1" applyFill="1" applyBorder="1" applyAlignment="1">
      <alignment horizontal="center" vertical="center"/>
    </xf>
    <xf numFmtId="0" fontId="7" fillId="5" borderId="28" xfId="3" applyFont="1" applyFill="1" applyBorder="1" applyAlignment="1">
      <alignment horizontal="center" vertical="center"/>
    </xf>
    <xf numFmtId="0" fontId="7" fillId="5" borderId="30" xfId="3" applyFont="1" applyFill="1" applyBorder="1" applyAlignment="1">
      <alignment horizontal="center" vertical="center"/>
    </xf>
    <xf numFmtId="0" fontId="12" fillId="5" borderId="9" xfId="3" applyFont="1" applyFill="1" applyBorder="1" applyAlignment="1">
      <alignment horizontal="center" vertical="center" wrapText="1"/>
    </xf>
    <xf numFmtId="0" fontId="12" fillId="5" borderId="10" xfId="3" applyFont="1" applyFill="1" applyBorder="1" applyAlignment="1">
      <alignment horizontal="center" vertical="center" wrapText="1"/>
    </xf>
    <xf numFmtId="0" fontId="12" fillId="5" borderId="34" xfId="3" applyFont="1" applyFill="1" applyBorder="1" applyAlignment="1">
      <alignment horizontal="center" vertical="center" wrapText="1"/>
    </xf>
    <xf numFmtId="0" fontId="12" fillId="5" borderId="35" xfId="3" applyFont="1" applyFill="1" applyBorder="1" applyAlignment="1">
      <alignment horizontal="center" vertical="center" wrapText="1"/>
    </xf>
    <xf numFmtId="0" fontId="12" fillId="5" borderId="29" xfId="3" applyFont="1" applyFill="1" applyBorder="1" applyAlignment="1">
      <alignment horizontal="center" vertical="center" wrapText="1"/>
    </xf>
    <xf numFmtId="0" fontId="12" fillId="5" borderId="36" xfId="3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37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6" borderId="32" xfId="0" applyFill="1" applyBorder="1" applyAlignment="1">
      <alignment horizontal="center" vertical="center" wrapText="1"/>
    </xf>
    <xf numFmtId="0" fontId="0" fillId="6" borderId="40" xfId="0" applyFill="1" applyBorder="1" applyAlignment="1">
      <alignment horizontal="center" vertical="center" wrapText="1"/>
    </xf>
    <xf numFmtId="0" fontId="5" fillId="4" borderId="29" xfId="2" applyFont="1" applyFill="1" applyBorder="1" applyAlignment="1">
      <alignment horizontal="left" wrapText="1"/>
    </xf>
    <xf numFmtId="0" fontId="0" fillId="6" borderId="34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35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5" fillId="4" borderId="36" xfId="2" applyFont="1" applyFill="1" applyBorder="1" applyAlignment="1">
      <alignment horizontal="left" wrapText="1"/>
    </xf>
  </cellXfs>
  <cellStyles count="4">
    <cellStyle name="20% - Accent1" xfId="3" builtinId="30"/>
    <cellStyle name="Calculation" xfId="2" builtinId="2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66BD-321D-464D-8D35-8CEC9118988A}">
  <dimension ref="A1:U28"/>
  <sheetViews>
    <sheetView tabSelected="1" zoomScale="97" workbookViewId="0">
      <selection activeCell="M23" sqref="M23"/>
    </sheetView>
  </sheetViews>
  <sheetFormatPr defaultRowHeight="15" x14ac:dyDescent="0.25"/>
  <cols>
    <col min="3" max="3" width="11" customWidth="1"/>
    <col min="4" max="4" width="11.140625" customWidth="1"/>
    <col min="5" max="5" width="10.5703125" customWidth="1"/>
    <col min="6" max="6" width="11.140625" customWidth="1"/>
    <col min="7" max="7" width="13" style="40" customWidth="1"/>
    <col min="8" max="8" width="11" style="40" customWidth="1"/>
    <col min="9" max="9" width="15.28515625" style="40" customWidth="1"/>
    <col min="10" max="10" width="8.85546875" style="40" customWidth="1"/>
    <col min="11" max="11" width="9.85546875" style="40" customWidth="1"/>
    <col min="12" max="12" width="11.28515625" style="41" customWidth="1"/>
    <col min="13" max="13" width="11.85546875" customWidth="1"/>
    <col min="14" max="14" width="10.5703125" customWidth="1"/>
    <col min="15" max="15" width="10.42578125" customWidth="1"/>
    <col min="16" max="17" width="12.7109375" customWidth="1"/>
    <col min="18" max="18" width="20.5703125" customWidth="1"/>
  </cols>
  <sheetData>
    <row r="1" spans="1:21" ht="15" customHeight="1" x14ac:dyDescent="0.25">
      <c r="A1" s="110" t="s">
        <v>0</v>
      </c>
      <c r="B1" s="111"/>
      <c r="C1" s="111"/>
      <c r="D1" s="111"/>
      <c r="E1" s="112"/>
      <c r="F1" s="1"/>
      <c r="G1" s="2"/>
      <c r="H1" s="2"/>
      <c r="I1" s="2"/>
      <c r="J1" s="2"/>
      <c r="K1" s="2"/>
      <c r="L1" s="3"/>
      <c r="M1" s="4"/>
      <c r="N1" s="5"/>
      <c r="O1" s="6"/>
      <c r="P1" s="110" t="s">
        <v>1</v>
      </c>
      <c r="Q1" s="111"/>
      <c r="R1" s="111"/>
      <c r="S1" s="111"/>
      <c r="T1" s="111"/>
    </row>
    <row r="2" spans="1:21" ht="15" customHeight="1" x14ac:dyDescent="0.25">
      <c r="A2" s="113" t="s">
        <v>2</v>
      </c>
      <c r="B2" s="113"/>
      <c r="C2" s="113"/>
      <c r="D2" s="113"/>
      <c r="E2" s="114"/>
      <c r="F2" s="7"/>
      <c r="G2" s="8"/>
      <c r="H2" s="8"/>
      <c r="I2" s="8"/>
      <c r="J2" s="8"/>
      <c r="K2" s="8"/>
      <c r="L2" s="9"/>
      <c r="M2" s="10"/>
      <c r="N2" s="11"/>
      <c r="O2" s="11"/>
      <c r="P2" s="113" t="s">
        <v>3</v>
      </c>
      <c r="Q2" s="113"/>
      <c r="R2" s="113"/>
      <c r="S2" s="113"/>
      <c r="T2" s="113"/>
    </row>
    <row r="3" spans="1:21" ht="17.25" customHeight="1" x14ac:dyDescent="0.25">
      <c r="A3" s="115"/>
      <c r="B3" s="116"/>
      <c r="C3" s="119" t="s">
        <v>4</v>
      </c>
      <c r="D3" s="120"/>
      <c r="E3" s="120"/>
      <c r="F3" s="120"/>
      <c r="G3" s="120"/>
      <c r="H3" s="120"/>
      <c r="I3" s="120"/>
      <c r="J3" s="120"/>
      <c r="K3" s="120"/>
      <c r="L3" s="120"/>
      <c r="M3" s="104" t="s">
        <v>5</v>
      </c>
      <c r="N3" s="105"/>
      <c r="O3" s="105"/>
      <c r="P3" s="105"/>
      <c r="Q3" s="121"/>
      <c r="R3" s="12"/>
      <c r="S3" s="115"/>
      <c r="T3" s="116"/>
    </row>
    <row r="4" spans="1:21" ht="38.25" customHeight="1" x14ac:dyDescent="0.25">
      <c r="A4" s="117"/>
      <c r="B4" s="118"/>
      <c r="C4" s="13" t="s">
        <v>6</v>
      </c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15" t="s">
        <v>15</v>
      </c>
      <c r="M4" s="16" t="s">
        <v>16</v>
      </c>
      <c r="N4" s="14" t="s">
        <v>17</v>
      </c>
      <c r="O4" s="14" t="s">
        <v>11</v>
      </c>
      <c r="P4" s="17" t="s">
        <v>18</v>
      </c>
      <c r="Q4" s="17" t="s">
        <v>19</v>
      </c>
      <c r="R4" s="17" t="s">
        <v>20</v>
      </c>
      <c r="S4" s="117"/>
      <c r="T4" s="118"/>
    </row>
    <row r="5" spans="1:21" ht="51.75" customHeight="1" x14ac:dyDescent="0.25">
      <c r="A5" s="18" t="s">
        <v>21</v>
      </c>
      <c r="B5" s="19" t="s">
        <v>22</v>
      </c>
      <c r="C5" s="20">
        <v>1</v>
      </c>
      <c r="D5" s="21">
        <v>2</v>
      </c>
      <c r="E5" s="21">
        <v>3</v>
      </c>
      <c r="F5" s="21">
        <v>4</v>
      </c>
      <c r="G5" s="21">
        <v>5</v>
      </c>
      <c r="H5" s="21">
        <v>6</v>
      </c>
      <c r="I5" s="21">
        <v>7</v>
      </c>
      <c r="J5" s="21">
        <v>8</v>
      </c>
      <c r="K5" s="21">
        <v>9</v>
      </c>
      <c r="L5" s="22">
        <v>10</v>
      </c>
      <c r="M5" s="23">
        <v>11</v>
      </c>
      <c r="N5" s="24">
        <v>12</v>
      </c>
      <c r="O5" s="24">
        <v>13</v>
      </c>
      <c r="P5" s="25">
        <v>14</v>
      </c>
      <c r="Q5" s="25">
        <v>15</v>
      </c>
      <c r="R5" s="26" t="s">
        <v>23</v>
      </c>
      <c r="S5" s="18" t="s">
        <v>24</v>
      </c>
      <c r="T5" s="19" t="s">
        <v>25</v>
      </c>
    </row>
    <row r="6" spans="1:21" x14ac:dyDescent="0.25">
      <c r="A6" s="97">
        <v>2024</v>
      </c>
      <c r="B6" s="18" t="s">
        <v>26</v>
      </c>
      <c r="C6" s="27">
        <v>384.96800000000002</v>
      </c>
      <c r="D6" s="28">
        <v>102.25585</v>
      </c>
      <c r="E6" s="28">
        <v>0</v>
      </c>
      <c r="F6" s="28">
        <v>0</v>
      </c>
      <c r="G6" s="28">
        <v>31442.340449999996</v>
      </c>
      <c r="H6" s="28">
        <v>0</v>
      </c>
      <c r="I6" s="28">
        <v>8960.74</v>
      </c>
      <c r="J6" s="28">
        <v>193.83457000000001</v>
      </c>
      <c r="K6" s="28">
        <v>0</v>
      </c>
      <c r="L6" s="28">
        <v>0</v>
      </c>
      <c r="M6" s="29">
        <v>5956.2945399999999</v>
      </c>
      <c r="N6" s="28">
        <v>0</v>
      </c>
      <c r="O6" s="28">
        <v>0</v>
      </c>
      <c r="P6" s="28">
        <v>5926.2694600000004</v>
      </c>
      <c r="Q6" s="28">
        <v>29201.575689999998</v>
      </c>
      <c r="R6" s="28">
        <f>+M6+N6+O6+P6+Q6</f>
        <v>41084.139689999996</v>
      </c>
      <c r="S6" s="18" t="s">
        <v>27</v>
      </c>
      <c r="T6" s="97">
        <v>2024</v>
      </c>
      <c r="U6" s="30"/>
    </row>
    <row r="7" spans="1:21" x14ac:dyDescent="0.25">
      <c r="A7" s="98"/>
      <c r="B7" s="18" t="s">
        <v>28</v>
      </c>
      <c r="C7" s="27">
        <v>786.35400000000004</v>
      </c>
      <c r="D7" s="28">
        <v>245.54351</v>
      </c>
      <c r="E7" s="28">
        <v>0</v>
      </c>
      <c r="F7" s="28">
        <v>0</v>
      </c>
      <c r="G7" s="28">
        <v>33633.105070000005</v>
      </c>
      <c r="H7" s="28">
        <v>0</v>
      </c>
      <c r="I7" s="28">
        <v>9207.652</v>
      </c>
      <c r="J7" s="28">
        <v>196.28636</v>
      </c>
      <c r="K7" s="28">
        <v>0</v>
      </c>
      <c r="L7" s="28">
        <v>0</v>
      </c>
      <c r="M7" s="31">
        <v>5956.2945399999999</v>
      </c>
      <c r="N7" s="28">
        <v>0</v>
      </c>
      <c r="O7" s="28">
        <v>0</v>
      </c>
      <c r="P7" s="28">
        <v>6035.7634099999996</v>
      </c>
      <c r="Q7" s="28">
        <v>32076.883410000002</v>
      </c>
      <c r="R7" s="28">
        <f t="shared" ref="R7:R11" si="0">+M7+N7+O7+P7+Q7</f>
        <v>44068.941359999997</v>
      </c>
      <c r="S7" s="18" t="s">
        <v>29</v>
      </c>
      <c r="T7" s="98"/>
      <c r="U7" s="30"/>
    </row>
    <row r="8" spans="1:21" x14ac:dyDescent="0.25">
      <c r="A8" s="98"/>
      <c r="B8" s="18" t="s">
        <v>30</v>
      </c>
      <c r="C8" s="27">
        <v>805.64700000000005</v>
      </c>
      <c r="D8" s="28">
        <v>264.89398999999997</v>
      </c>
      <c r="E8" s="28">
        <v>0</v>
      </c>
      <c r="F8" s="28">
        <v>0</v>
      </c>
      <c r="G8" s="28">
        <v>40924.170550000003</v>
      </c>
      <c r="H8" s="28">
        <v>0</v>
      </c>
      <c r="I8" s="28">
        <v>9207.652</v>
      </c>
      <c r="J8" s="28">
        <v>199.82079999999999</v>
      </c>
      <c r="K8" s="28">
        <v>0</v>
      </c>
      <c r="L8" s="28">
        <v>0</v>
      </c>
      <c r="M8" s="31">
        <v>5871.4875400000001</v>
      </c>
      <c r="N8" s="28">
        <v>0</v>
      </c>
      <c r="O8" s="28">
        <v>0</v>
      </c>
      <c r="P8" s="28">
        <v>6141.5418200000004</v>
      </c>
      <c r="Q8" s="28">
        <v>39389.145510000009</v>
      </c>
      <c r="R8" s="28">
        <f t="shared" si="0"/>
        <v>51402.17487000001</v>
      </c>
      <c r="S8" s="18" t="s">
        <v>30</v>
      </c>
      <c r="T8" s="98"/>
      <c r="U8" s="30"/>
    </row>
    <row r="9" spans="1:21" x14ac:dyDescent="0.25">
      <c r="A9" s="99"/>
      <c r="B9" s="18" t="s">
        <v>31</v>
      </c>
      <c r="C9" s="27">
        <v>837.995</v>
      </c>
      <c r="D9" s="28">
        <v>150.64097000000001</v>
      </c>
      <c r="E9" s="28">
        <v>0</v>
      </c>
      <c r="F9" s="28">
        <v>0</v>
      </c>
      <c r="G9" s="28">
        <v>41639.35199000001</v>
      </c>
      <c r="H9" s="28">
        <v>0</v>
      </c>
      <c r="I9" s="28">
        <v>9394.6</v>
      </c>
      <c r="J9" s="28">
        <v>189.06348</v>
      </c>
      <c r="K9" s="28">
        <v>0</v>
      </c>
      <c r="L9" s="28">
        <v>0</v>
      </c>
      <c r="M9" s="31">
        <v>5943.3201200000003</v>
      </c>
      <c r="N9" s="28">
        <v>0</v>
      </c>
      <c r="O9" s="28">
        <v>0</v>
      </c>
      <c r="P9" s="28">
        <v>6187.4285899999995</v>
      </c>
      <c r="Q9" s="28">
        <v>40080.902749999987</v>
      </c>
      <c r="R9" s="28">
        <f t="shared" si="0"/>
        <v>52211.651459999986</v>
      </c>
      <c r="S9" s="18" t="s">
        <v>31</v>
      </c>
      <c r="T9" s="99"/>
      <c r="U9" s="30"/>
    </row>
    <row r="10" spans="1:21" x14ac:dyDescent="0.25">
      <c r="A10" s="100">
        <v>2025</v>
      </c>
      <c r="B10" s="18" t="s">
        <v>26</v>
      </c>
      <c r="C10" s="27">
        <v>615.65800000000002</v>
      </c>
      <c r="D10" s="28">
        <v>176.91609</v>
      </c>
      <c r="E10" s="28">
        <v>0</v>
      </c>
      <c r="F10" s="28">
        <v>0</v>
      </c>
      <c r="G10" s="28">
        <v>39828.993030000005</v>
      </c>
      <c r="H10" s="28">
        <v>0</v>
      </c>
      <c r="I10" s="28">
        <v>9394.6</v>
      </c>
      <c r="J10" s="28">
        <v>191.50755999999998</v>
      </c>
      <c r="K10" s="28">
        <v>0</v>
      </c>
      <c r="L10" s="28">
        <v>0</v>
      </c>
      <c r="M10" s="31">
        <v>5943.3201200000003</v>
      </c>
      <c r="N10" s="28">
        <v>0</v>
      </c>
      <c r="O10" s="28">
        <v>0</v>
      </c>
      <c r="P10" s="28">
        <v>6290.8123700000006</v>
      </c>
      <c r="Q10" s="28">
        <v>37973.54219</v>
      </c>
      <c r="R10" s="28">
        <f t="shared" si="0"/>
        <v>50207.674679999996</v>
      </c>
      <c r="S10" s="18" t="s">
        <v>27</v>
      </c>
      <c r="T10" s="100">
        <v>2025</v>
      </c>
      <c r="U10" s="30"/>
    </row>
    <row r="11" spans="1:21" x14ac:dyDescent="0.25">
      <c r="A11" s="100"/>
      <c r="B11" s="18" t="s">
        <v>28</v>
      </c>
      <c r="C11" s="27">
        <v>677.79600000000005</v>
      </c>
      <c r="D11" s="28">
        <v>117.25055999999999</v>
      </c>
      <c r="E11" s="28">
        <v>0</v>
      </c>
      <c r="F11" s="28">
        <v>0</v>
      </c>
      <c r="G11" s="28">
        <v>40354.271709999994</v>
      </c>
      <c r="H11" s="28">
        <v>0</v>
      </c>
      <c r="I11" s="28">
        <v>9394.6</v>
      </c>
      <c r="J11" s="28">
        <v>197.59217000000001</v>
      </c>
      <c r="K11" s="28">
        <v>0</v>
      </c>
      <c r="L11" s="28">
        <v>0</v>
      </c>
      <c r="M11" s="31">
        <v>5943.3201200000003</v>
      </c>
      <c r="N11" s="28">
        <v>0</v>
      </c>
      <c r="O11" s="28">
        <v>0</v>
      </c>
      <c r="P11" s="28">
        <v>6379.9926599999999</v>
      </c>
      <c r="Q11" s="28">
        <v>38418.197599999992</v>
      </c>
      <c r="R11" s="28">
        <f t="shared" si="0"/>
        <v>50741.510379999992</v>
      </c>
      <c r="S11" s="18" t="s">
        <v>29</v>
      </c>
      <c r="T11" s="100"/>
      <c r="U11" s="30"/>
    </row>
    <row r="12" spans="1:21" x14ac:dyDescent="0.25">
      <c r="A12" s="100"/>
      <c r="B12" s="18" t="s">
        <v>30</v>
      </c>
      <c r="C12" s="27">
        <v>1013.939</v>
      </c>
      <c r="D12" s="28">
        <v>95.20684</v>
      </c>
      <c r="E12" s="28">
        <v>0</v>
      </c>
      <c r="F12" s="28">
        <v>0</v>
      </c>
      <c r="G12" s="28">
        <v>44770.877550000012</v>
      </c>
      <c r="H12" s="28">
        <v>0</v>
      </c>
      <c r="I12" s="28">
        <v>9765.7029999999995</v>
      </c>
      <c r="J12" s="28">
        <v>214.51741000000001</v>
      </c>
      <c r="K12" s="28">
        <v>0</v>
      </c>
      <c r="L12" s="28">
        <v>0</v>
      </c>
      <c r="M12" s="31">
        <v>5943.3201200000003</v>
      </c>
      <c r="N12" s="28">
        <v>0</v>
      </c>
      <c r="O12" s="28">
        <v>0</v>
      </c>
      <c r="P12" s="28">
        <v>6477.1951300000001</v>
      </c>
      <c r="Q12" s="28">
        <v>43439.727590000002</v>
      </c>
      <c r="R12" s="28">
        <f>+M12+N12+O12+P12+Q12</f>
        <v>55860.242840000006</v>
      </c>
      <c r="S12" s="18" t="s">
        <v>30</v>
      </c>
      <c r="T12" s="100"/>
      <c r="U12" s="30"/>
    </row>
    <row r="13" spans="1:21" x14ac:dyDescent="0.25">
      <c r="A13" s="100"/>
      <c r="B13" s="18" t="s">
        <v>31</v>
      </c>
      <c r="C13" s="27">
        <v>636.29</v>
      </c>
      <c r="D13" s="28">
        <v>225.98179999999999</v>
      </c>
      <c r="E13" s="28">
        <v>0</v>
      </c>
      <c r="F13" s="28">
        <v>0</v>
      </c>
      <c r="G13" s="28">
        <v>44263.303820000001</v>
      </c>
      <c r="H13" s="28">
        <v>0</v>
      </c>
      <c r="I13" s="28">
        <v>9765.7029999999995</v>
      </c>
      <c r="J13" s="28">
        <v>197.89</v>
      </c>
      <c r="K13" s="28">
        <v>0</v>
      </c>
      <c r="L13" s="32">
        <v>0</v>
      </c>
      <c r="M13" s="31">
        <v>6021.3471200000004</v>
      </c>
      <c r="N13" s="28">
        <v>0</v>
      </c>
      <c r="O13" s="28">
        <v>0</v>
      </c>
      <c r="P13" s="28">
        <v>6579.1744900000003</v>
      </c>
      <c r="Q13" s="28">
        <v>42488.647010000001</v>
      </c>
      <c r="R13" s="28">
        <f>+M13+N13+O13+P13+Q13</f>
        <v>55089.168619999997</v>
      </c>
      <c r="S13" s="18" t="s">
        <v>31</v>
      </c>
      <c r="T13" s="100"/>
      <c r="U13" s="30"/>
    </row>
    <row r="14" spans="1:21" ht="15" customHeight="1" x14ac:dyDescent="0.25">
      <c r="A14" s="101"/>
      <c r="B14" s="101"/>
      <c r="C14" s="102" t="s">
        <v>32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4" t="s">
        <v>33</v>
      </c>
      <c r="N14" s="105"/>
      <c r="O14" s="105"/>
      <c r="P14" s="33"/>
      <c r="Q14" s="33"/>
      <c r="R14" s="34"/>
      <c r="S14" s="106"/>
      <c r="T14" s="107"/>
    </row>
    <row r="15" spans="1:21" ht="40.5" customHeight="1" x14ac:dyDescent="0.25">
      <c r="A15" s="101"/>
      <c r="B15" s="101"/>
      <c r="C15" s="35" t="s">
        <v>34</v>
      </c>
      <c r="D15" s="15" t="s">
        <v>35</v>
      </c>
      <c r="E15" s="15" t="s">
        <v>36</v>
      </c>
      <c r="F15" s="14" t="s">
        <v>37</v>
      </c>
      <c r="G15" s="14" t="s">
        <v>38</v>
      </c>
      <c r="H15" s="14" t="s">
        <v>39</v>
      </c>
      <c r="I15" s="14" t="s">
        <v>40</v>
      </c>
      <c r="J15" s="14" t="s">
        <v>41</v>
      </c>
      <c r="K15" s="14" t="s">
        <v>42</v>
      </c>
      <c r="L15" s="15" t="s">
        <v>43</v>
      </c>
      <c r="M15" s="16" t="s">
        <v>44</v>
      </c>
      <c r="N15" s="14" t="s">
        <v>45</v>
      </c>
      <c r="O15" s="14" t="s">
        <v>39</v>
      </c>
      <c r="P15" s="17" t="s">
        <v>46</v>
      </c>
      <c r="Q15" s="17" t="s">
        <v>47</v>
      </c>
      <c r="R15" s="17" t="s">
        <v>48</v>
      </c>
      <c r="S15" s="106"/>
      <c r="T15" s="107"/>
    </row>
    <row r="16" spans="1:21" x14ac:dyDescent="0.25">
      <c r="A16" s="101"/>
      <c r="B16" s="101"/>
      <c r="C16" s="20">
        <v>1</v>
      </c>
      <c r="D16" s="21">
        <v>2</v>
      </c>
      <c r="E16" s="21">
        <v>3</v>
      </c>
      <c r="F16" s="21">
        <v>4</v>
      </c>
      <c r="G16" s="21">
        <v>5</v>
      </c>
      <c r="H16" s="21">
        <v>6</v>
      </c>
      <c r="I16" s="21">
        <v>7</v>
      </c>
      <c r="J16" s="21">
        <v>8</v>
      </c>
      <c r="K16" s="21">
        <v>9</v>
      </c>
      <c r="L16" s="22">
        <v>10</v>
      </c>
      <c r="M16" s="36">
        <v>11</v>
      </c>
      <c r="N16" s="37">
        <v>12</v>
      </c>
      <c r="O16" s="37">
        <v>13</v>
      </c>
      <c r="P16" s="38">
        <v>14</v>
      </c>
      <c r="Q16" s="38">
        <v>15</v>
      </c>
      <c r="R16" s="26" t="s">
        <v>49</v>
      </c>
      <c r="S16" s="108"/>
      <c r="T16" s="109"/>
    </row>
    <row r="17" spans="1:20" x14ac:dyDescent="0.25">
      <c r="A17" s="39" t="s">
        <v>50</v>
      </c>
      <c r="T17" s="42" t="s">
        <v>51</v>
      </c>
    </row>
    <row r="18" spans="1:20" x14ac:dyDescent="0.25">
      <c r="C18" s="30"/>
      <c r="G18" s="30"/>
      <c r="H18" s="30"/>
      <c r="I18" s="30"/>
      <c r="J18" s="30"/>
      <c r="K18" s="30"/>
      <c r="L18" s="30"/>
    </row>
    <row r="19" spans="1:20" x14ac:dyDescent="0.25">
      <c r="D19" s="43"/>
      <c r="E19" s="43"/>
      <c r="G19" s="44"/>
      <c r="H19" s="44"/>
      <c r="I19" s="44"/>
      <c r="J19" s="44"/>
      <c r="K19" s="44"/>
      <c r="L19" s="45"/>
      <c r="M19" s="43"/>
      <c r="N19" s="43"/>
      <c r="O19" s="30"/>
      <c r="P19" s="30"/>
      <c r="Q19" s="30"/>
      <c r="R19" s="30"/>
    </row>
    <row r="20" spans="1:20" x14ac:dyDescent="0.25">
      <c r="D20" s="30"/>
      <c r="E20" s="30"/>
      <c r="F20" s="30"/>
      <c r="G20" s="46"/>
      <c r="H20" s="46"/>
      <c r="I20" s="46"/>
      <c r="J20" s="46"/>
      <c r="K20" s="46"/>
      <c r="L20" s="47"/>
      <c r="M20" s="30"/>
      <c r="N20" s="48"/>
      <c r="R20" s="30"/>
    </row>
    <row r="21" spans="1:20" x14ac:dyDescent="0.25">
      <c r="D21" s="30"/>
      <c r="F21" s="30"/>
      <c r="G21" s="44"/>
      <c r="H21" s="46"/>
      <c r="I21" s="44"/>
      <c r="J21" s="44"/>
      <c r="K21" s="44"/>
      <c r="L21" s="49"/>
      <c r="M21" s="45"/>
    </row>
    <row r="22" spans="1:20" x14ac:dyDescent="0.25">
      <c r="F22" s="30"/>
      <c r="G22" s="50"/>
      <c r="H22" s="46"/>
      <c r="I22" s="50"/>
      <c r="J22" s="50"/>
      <c r="K22" s="50"/>
      <c r="L22" s="49"/>
    </row>
    <row r="23" spans="1:20" ht="15" customHeight="1" x14ac:dyDescent="0.25">
      <c r="H23" s="46"/>
      <c r="L23" s="49"/>
    </row>
    <row r="24" spans="1:20" ht="15" customHeight="1" x14ac:dyDescent="0.25">
      <c r="H24" s="46"/>
    </row>
    <row r="25" spans="1:20" x14ac:dyDescent="0.25">
      <c r="H25" s="46"/>
    </row>
    <row r="26" spans="1:20" x14ac:dyDescent="0.25">
      <c r="D26" s="30"/>
      <c r="H26" s="46"/>
      <c r="L26" s="49"/>
      <c r="M26" s="30"/>
    </row>
    <row r="27" spans="1:20" x14ac:dyDescent="0.25">
      <c r="H27" s="46"/>
      <c r="O27" s="45"/>
      <c r="P27" s="45"/>
      <c r="Q27" s="45"/>
    </row>
    <row r="28" spans="1:20" x14ac:dyDescent="0.25">
      <c r="H28" s="44"/>
    </row>
  </sheetData>
  <mergeCells count="16">
    <mergeCell ref="A1:E1"/>
    <mergeCell ref="P1:T1"/>
    <mergeCell ref="A2:E2"/>
    <mergeCell ref="P2:T2"/>
    <mergeCell ref="A3:B4"/>
    <mergeCell ref="C3:L3"/>
    <mergeCell ref="M3:Q3"/>
    <mergeCell ref="S3:T4"/>
    <mergeCell ref="A6:A9"/>
    <mergeCell ref="T6:T9"/>
    <mergeCell ref="A10:A13"/>
    <mergeCell ref="T10:T13"/>
    <mergeCell ref="A14:B16"/>
    <mergeCell ref="C14:L14"/>
    <mergeCell ref="M14:O14"/>
    <mergeCell ref="S14:T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3EAC-F4FC-4534-972E-B664ABFD4F2E}">
  <sheetPr>
    <pageSetUpPr fitToPage="1"/>
  </sheetPr>
  <dimension ref="A1:V28"/>
  <sheetViews>
    <sheetView workbookViewId="0">
      <pane xSplit="1" ySplit="5" topLeftCell="B6" activePane="bottomRight" state="frozen"/>
      <selection activeCell="G20" sqref="G20"/>
      <selection pane="topRight" activeCell="G20" sqref="G20"/>
      <selection pane="bottomLeft" activeCell="G20" sqref="G20"/>
      <selection pane="bottomRight" activeCell="R12" sqref="R12"/>
    </sheetView>
  </sheetViews>
  <sheetFormatPr defaultRowHeight="15" x14ac:dyDescent="0.25"/>
  <cols>
    <col min="1" max="1" width="6.85546875" customWidth="1"/>
    <col min="2" max="2" width="7.42578125" style="83" customWidth="1"/>
    <col min="3" max="3" width="15.5703125" bestFit="1" customWidth="1"/>
    <col min="4" max="4" width="15.140625" customWidth="1"/>
    <col min="5" max="6" width="15.85546875" style="41" customWidth="1"/>
    <col min="7" max="7" width="15.5703125" style="40" customWidth="1"/>
    <col min="8" max="9" width="14.42578125" customWidth="1"/>
    <col min="10" max="10" width="12.7109375" customWidth="1"/>
    <col min="11" max="11" width="13.7109375" customWidth="1"/>
    <col min="12" max="12" width="14.42578125" customWidth="1"/>
    <col min="13" max="14" width="12.7109375" customWidth="1"/>
    <col min="15" max="15" width="9" bestFit="1" customWidth="1"/>
    <col min="16" max="16" width="14.5703125" customWidth="1"/>
    <col min="17" max="17" width="10.5703125" customWidth="1"/>
    <col min="18" max="18" width="13" customWidth="1"/>
  </cols>
  <sheetData>
    <row r="1" spans="1:22" ht="18" customHeight="1" x14ac:dyDescent="0.25">
      <c r="A1" s="89" t="s">
        <v>52</v>
      </c>
      <c r="B1" s="90"/>
      <c r="C1" s="90"/>
      <c r="D1" s="90"/>
      <c r="E1" s="91"/>
      <c r="F1" s="91"/>
      <c r="G1" s="91"/>
      <c r="H1" s="91"/>
      <c r="I1" s="92"/>
      <c r="J1" s="92"/>
      <c r="K1" s="92"/>
      <c r="L1" s="122" t="s">
        <v>53</v>
      </c>
      <c r="M1" s="122"/>
      <c r="N1" s="122"/>
      <c r="O1" s="122"/>
      <c r="P1" s="123"/>
    </row>
    <row r="2" spans="1:22" ht="18" customHeight="1" x14ac:dyDescent="0.25">
      <c r="A2" s="142" t="s">
        <v>2</v>
      </c>
      <c r="B2" s="113"/>
      <c r="C2" s="113"/>
      <c r="D2" s="113"/>
      <c r="E2" s="11"/>
      <c r="F2" s="11"/>
      <c r="G2" s="11"/>
      <c r="H2" s="11"/>
      <c r="I2" s="88"/>
      <c r="J2" s="88"/>
      <c r="K2" s="88"/>
      <c r="L2" s="113" t="s">
        <v>3</v>
      </c>
      <c r="M2" s="113"/>
      <c r="N2" s="113"/>
      <c r="O2" s="113"/>
      <c r="P2" s="147"/>
    </row>
    <row r="3" spans="1:22" ht="15.75" customHeight="1" x14ac:dyDescent="0.25">
      <c r="A3" s="93"/>
      <c r="B3" s="85"/>
      <c r="C3" s="143" t="s">
        <v>54</v>
      </c>
      <c r="D3" s="144"/>
      <c r="E3" s="144"/>
      <c r="F3" s="145"/>
      <c r="G3" s="143" t="s">
        <v>55</v>
      </c>
      <c r="H3" s="144"/>
      <c r="I3" s="144"/>
      <c r="J3" s="145"/>
      <c r="K3" s="146" t="s">
        <v>70</v>
      </c>
      <c r="L3" s="146"/>
      <c r="M3" s="146"/>
      <c r="N3" s="146"/>
      <c r="O3" s="84"/>
      <c r="P3" s="85"/>
    </row>
    <row r="4" spans="1:22" ht="86.25" customHeight="1" x14ac:dyDescent="0.25">
      <c r="A4" s="52"/>
      <c r="B4" s="78"/>
      <c r="C4" s="94" t="s">
        <v>56</v>
      </c>
      <c r="D4" s="94" t="s">
        <v>57</v>
      </c>
      <c r="E4" s="54" t="s">
        <v>58</v>
      </c>
      <c r="F4" s="77" t="s">
        <v>59</v>
      </c>
      <c r="G4" s="55" t="s">
        <v>56</v>
      </c>
      <c r="H4" s="94" t="s">
        <v>57</v>
      </c>
      <c r="I4" s="54" t="s">
        <v>58</v>
      </c>
      <c r="J4" s="77" t="s">
        <v>59</v>
      </c>
      <c r="K4" s="94" t="s">
        <v>56</v>
      </c>
      <c r="L4" s="94" t="s">
        <v>57</v>
      </c>
      <c r="M4" s="54" t="s">
        <v>58</v>
      </c>
      <c r="N4" s="54" t="s">
        <v>59</v>
      </c>
      <c r="O4" s="52"/>
      <c r="P4" s="79"/>
    </row>
    <row r="5" spans="1:22" x14ac:dyDescent="0.25">
      <c r="A5" s="60" t="s">
        <v>21</v>
      </c>
      <c r="B5" s="87" t="s">
        <v>22</v>
      </c>
      <c r="C5" s="58">
        <v>1</v>
      </c>
      <c r="D5" s="58">
        <v>2</v>
      </c>
      <c r="E5" s="58">
        <v>3</v>
      </c>
      <c r="F5" s="58" t="s">
        <v>60</v>
      </c>
      <c r="G5" s="58">
        <v>5</v>
      </c>
      <c r="H5" s="58">
        <v>6</v>
      </c>
      <c r="I5" s="58">
        <v>7</v>
      </c>
      <c r="J5" s="81" t="s">
        <v>61</v>
      </c>
      <c r="K5" s="58" t="s">
        <v>72</v>
      </c>
      <c r="L5" s="58" t="s">
        <v>73</v>
      </c>
      <c r="M5" s="58" t="s">
        <v>74</v>
      </c>
      <c r="N5" s="58" t="s">
        <v>75</v>
      </c>
      <c r="O5" s="56" t="s">
        <v>24</v>
      </c>
      <c r="P5" s="57" t="s">
        <v>25</v>
      </c>
    </row>
    <row r="6" spans="1:22" x14ac:dyDescent="0.25">
      <c r="A6" s="124">
        <v>2024</v>
      </c>
      <c r="B6" s="87" t="s">
        <v>26</v>
      </c>
      <c r="C6" s="82">
        <v>570.55502000000001</v>
      </c>
      <c r="D6" s="82">
        <v>9228.9934599999979</v>
      </c>
      <c r="E6" s="82">
        <v>31.702830000000002</v>
      </c>
      <c r="F6" s="82">
        <f>+C6+D6+E6</f>
        <v>9831.2513099999978</v>
      </c>
      <c r="G6" s="82">
        <v>0</v>
      </c>
      <c r="H6" s="82">
        <v>21611.08913</v>
      </c>
      <c r="I6" s="82">
        <v>0</v>
      </c>
      <c r="J6" s="82">
        <f>+G6+H6+I6</f>
        <v>21611.08913</v>
      </c>
      <c r="K6" s="82">
        <f>+C6+G6</f>
        <v>570.55502000000001</v>
      </c>
      <c r="L6" s="82">
        <f>+D6+H6</f>
        <v>30840.082589999998</v>
      </c>
      <c r="M6" s="82">
        <f>+E6+I6</f>
        <v>31.702830000000002</v>
      </c>
      <c r="N6" s="82">
        <f>+K6+L6+M6</f>
        <v>31442.340439999996</v>
      </c>
      <c r="O6" s="59" t="s">
        <v>27</v>
      </c>
      <c r="P6" s="127">
        <v>2024</v>
      </c>
      <c r="Q6" s="30"/>
      <c r="R6" s="80"/>
      <c r="S6" s="30"/>
      <c r="U6" s="96"/>
      <c r="V6" s="30"/>
    </row>
    <row r="7" spans="1:22" x14ac:dyDescent="0.25">
      <c r="A7" s="125"/>
      <c r="B7" s="87" t="s">
        <v>28</v>
      </c>
      <c r="C7" s="82">
        <v>745.09250999999995</v>
      </c>
      <c r="D7" s="82">
        <v>9352.248669999999</v>
      </c>
      <c r="E7" s="82">
        <v>30.303799999999999</v>
      </c>
      <c r="F7" s="82">
        <f t="shared" ref="F7:F13" si="0">+C7+D7+E7</f>
        <v>10127.644979999999</v>
      </c>
      <c r="G7" s="82">
        <v>0</v>
      </c>
      <c r="H7" s="82">
        <v>23505.46009</v>
      </c>
      <c r="I7" s="82">
        <v>0</v>
      </c>
      <c r="J7" s="82">
        <f t="shared" ref="J7:J13" si="1">+G7+H7+I7</f>
        <v>23505.46009</v>
      </c>
      <c r="K7" s="82">
        <f t="shared" ref="K7:K13" si="2">+C7+G7</f>
        <v>745.09250999999995</v>
      </c>
      <c r="L7" s="82">
        <f t="shared" ref="L7:L13" si="3">+D7+H7</f>
        <v>32857.708760000001</v>
      </c>
      <c r="M7" s="82">
        <f t="shared" ref="M7:M13" si="4">+E7+I7</f>
        <v>30.303799999999999</v>
      </c>
      <c r="N7" s="82">
        <f t="shared" ref="N7:N13" si="5">+K7+L7+M7</f>
        <v>33633.105070000005</v>
      </c>
      <c r="O7" s="60" t="s">
        <v>29</v>
      </c>
      <c r="P7" s="128"/>
      <c r="Q7" s="30"/>
      <c r="R7" s="80"/>
      <c r="S7" s="30"/>
      <c r="U7" s="96"/>
      <c r="V7" s="30"/>
    </row>
    <row r="8" spans="1:22" x14ac:dyDescent="0.25">
      <c r="A8" s="125"/>
      <c r="B8" s="87" t="s">
        <v>30</v>
      </c>
      <c r="C8" s="82">
        <v>635.99022000000002</v>
      </c>
      <c r="D8" s="82">
        <v>11476.570820000001</v>
      </c>
      <c r="E8" s="82">
        <v>28.278790000000001</v>
      </c>
      <c r="F8" s="82">
        <f t="shared" si="0"/>
        <v>12140.839830000001</v>
      </c>
      <c r="G8" s="82">
        <v>0</v>
      </c>
      <c r="H8" s="82">
        <v>28783.330719999998</v>
      </c>
      <c r="I8" s="82">
        <v>0</v>
      </c>
      <c r="J8" s="82">
        <f t="shared" si="1"/>
        <v>28783.330719999998</v>
      </c>
      <c r="K8" s="82">
        <f t="shared" si="2"/>
        <v>635.99022000000002</v>
      </c>
      <c r="L8" s="82">
        <f t="shared" si="3"/>
        <v>40259.901539999999</v>
      </c>
      <c r="M8" s="82">
        <f t="shared" si="4"/>
        <v>28.278790000000001</v>
      </c>
      <c r="N8" s="82">
        <f t="shared" si="5"/>
        <v>40924.170549999995</v>
      </c>
      <c r="O8" s="61" t="s">
        <v>30</v>
      </c>
      <c r="P8" s="128"/>
      <c r="Q8" s="30"/>
      <c r="R8" s="80"/>
      <c r="S8" s="30"/>
      <c r="U8" s="96"/>
      <c r="V8" s="30"/>
    </row>
    <row r="9" spans="1:22" x14ac:dyDescent="0.25">
      <c r="A9" s="126"/>
      <c r="B9" s="86" t="s">
        <v>31</v>
      </c>
      <c r="C9" s="82">
        <v>638.42439999999999</v>
      </c>
      <c r="D9" s="82">
        <v>11961.84067</v>
      </c>
      <c r="E9" s="82">
        <v>26.232770000000002</v>
      </c>
      <c r="F9" s="82">
        <f t="shared" si="0"/>
        <v>12626.49784</v>
      </c>
      <c r="G9" s="82">
        <v>0</v>
      </c>
      <c r="H9" s="82">
        <v>29012.854149999999</v>
      </c>
      <c r="I9" s="82">
        <v>0</v>
      </c>
      <c r="J9" s="82">
        <f t="shared" si="1"/>
        <v>29012.854149999999</v>
      </c>
      <c r="K9" s="82">
        <f t="shared" si="2"/>
        <v>638.42439999999999</v>
      </c>
      <c r="L9" s="82">
        <f t="shared" si="3"/>
        <v>40974.694819999997</v>
      </c>
      <c r="M9" s="82">
        <f t="shared" si="4"/>
        <v>26.232770000000002</v>
      </c>
      <c r="N9" s="82">
        <f t="shared" si="5"/>
        <v>41639.351990000003</v>
      </c>
      <c r="O9" s="61" t="s">
        <v>31</v>
      </c>
      <c r="P9" s="129"/>
      <c r="Q9" s="30"/>
      <c r="R9" s="80"/>
      <c r="S9" s="30"/>
      <c r="U9" s="96"/>
      <c r="V9" s="30"/>
    </row>
    <row r="10" spans="1:22" x14ac:dyDescent="0.25">
      <c r="A10" s="124">
        <v>2025</v>
      </c>
      <c r="B10" s="62" t="s">
        <v>26</v>
      </c>
      <c r="C10" s="82">
        <v>624.0521</v>
      </c>
      <c r="D10" s="82">
        <v>13583.23732</v>
      </c>
      <c r="E10" s="82">
        <v>25.016490000000001</v>
      </c>
      <c r="F10" s="82">
        <f t="shared" si="0"/>
        <v>14232.305910000001</v>
      </c>
      <c r="G10" s="82">
        <v>0</v>
      </c>
      <c r="H10" s="82">
        <v>25596.687119999999</v>
      </c>
      <c r="I10" s="82">
        <v>0</v>
      </c>
      <c r="J10" s="82">
        <f t="shared" si="1"/>
        <v>25596.687119999999</v>
      </c>
      <c r="K10" s="82">
        <f t="shared" si="2"/>
        <v>624.0521</v>
      </c>
      <c r="L10" s="82">
        <f t="shared" si="3"/>
        <v>39179.924440000003</v>
      </c>
      <c r="M10" s="82">
        <f t="shared" si="4"/>
        <v>25.016490000000001</v>
      </c>
      <c r="N10" s="82">
        <f t="shared" si="5"/>
        <v>39828.993030000005</v>
      </c>
      <c r="O10" s="75" t="s">
        <v>27</v>
      </c>
      <c r="P10" s="127">
        <v>2025</v>
      </c>
      <c r="Q10" s="30"/>
      <c r="R10" s="80"/>
      <c r="S10" s="30"/>
      <c r="U10" s="96"/>
      <c r="V10" s="30"/>
    </row>
    <row r="11" spans="1:22" x14ac:dyDescent="0.25">
      <c r="A11" s="125"/>
      <c r="B11" s="63" t="s">
        <v>28</v>
      </c>
      <c r="C11" s="82">
        <v>635.73130000000003</v>
      </c>
      <c r="D11" s="82">
        <v>13982.809950000001</v>
      </c>
      <c r="E11" s="82">
        <v>24.564859999999999</v>
      </c>
      <c r="F11" s="82">
        <f t="shared" si="0"/>
        <v>14643.106110000001</v>
      </c>
      <c r="G11" s="82">
        <v>0</v>
      </c>
      <c r="H11" s="82">
        <v>25711.1656</v>
      </c>
      <c r="I11" s="82">
        <v>0</v>
      </c>
      <c r="J11" s="82">
        <f t="shared" si="1"/>
        <v>25711.1656</v>
      </c>
      <c r="K11" s="82">
        <f t="shared" si="2"/>
        <v>635.73130000000003</v>
      </c>
      <c r="L11" s="82">
        <f t="shared" si="3"/>
        <v>39693.975550000003</v>
      </c>
      <c r="M11" s="82">
        <f t="shared" si="4"/>
        <v>24.564859999999999</v>
      </c>
      <c r="N11" s="82">
        <f t="shared" si="5"/>
        <v>40354.271710000001</v>
      </c>
      <c r="O11" s="75" t="s">
        <v>29</v>
      </c>
      <c r="P11" s="128"/>
      <c r="Q11" s="30"/>
      <c r="R11" s="80"/>
      <c r="S11" s="30"/>
      <c r="U11" s="96"/>
      <c r="V11" s="30"/>
    </row>
    <row r="12" spans="1:22" x14ac:dyDescent="0.25">
      <c r="A12" s="125"/>
      <c r="B12" s="64" t="s">
        <v>30</v>
      </c>
      <c r="C12" s="95">
        <v>625.79250000000002</v>
      </c>
      <c r="D12" s="95">
        <v>14363.012419999999</v>
      </c>
      <c r="E12" s="95">
        <v>24.325389999999999</v>
      </c>
      <c r="F12" s="95">
        <f>+C12+D12+E12</f>
        <v>15013.130309999999</v>
      </c>
      <c r="G12" s="95">
        <v>0</v>
      </c>
      <c r="H12" s="95">
        <v>29757.747589999999</v>
      </c>
      <c r="I12" s="95">
        <v>0</v>
      </c>
      <c r="J12" s="95">
        <f>+G12+H12+I12</f>
        <v>29757.747589999999</v>
      </c>
      <c r="K12" s="95">
        <f t="shared" si="2"/>
        <v>625.79250000000002</v>
      </c>
      <c r="L12" s="95">
        <f t="shared" si="3"/>
        <v>44120.760009999998</v>
      </c>
      <c r="M12" s="95">
        <f t="shared" si="4"/>
        <v>24.325389999999999</v>
      </c>
      <c r="N12" s="95">
        <f>+K12+L12+M12</f>
        <v>44770.877899999999</v>
      </c>
      <c r="O12" s="76" t="s">
        <v>30</v>
      </c>
      <c r="P12" s="128"/>
      <c r="Q12" s="30"/>
      <c r="R12" s="80"/>
      <c r="S12" s="44"/>
      <c r="U12" s="96"/>
      <c r="V12" s="30"/>
    </row>
    <row r="13" spans="1:22" x14ac:dyDescent="0.25">
      <c r="A13" s="126"/>
      <c r="B13" s="86" t="s">
        <v>31</v>
      </c>
      <c r="C13" s="82">
        <v>120.108</v>
      </c>
      <c r="D13" s="82">
        <v>15241.118390000001</v>
      </c>
      <c r="E13" s="82">
        <v>23.788</v>
      </c>
      <c r="F13" s="82">
        <f t="shared" si="0"/>
        <v>15385.014390000002</v>
      </c>
      <c r="G13" s="82">
        <v>0</v>
      </c>
      <c r="H13" s="82">
        <v>28878.289429999997</v>
      </c>
      <c r="I13" s="82">
        <v>0</v>
      </c>
      <c r="J13" s="82">
        <f t="shared" si="1"/>
        <v>28878.289429999997</v>
      </c>
      <c r="K13" s="82">
        <f t="shared" si="2"/>
        <v>120.108</v>
      </c>
      <c r="L13" s="82">
        <f t="shared" si="3"/>
        <v>44119.40782</v>
      </c>
      <c r="M13" s="82">
        <f t="shared" si="4"/>
        <v>23.788</v>
      </c>
      <c r="N13" s="82">
        <f t="shared" si="5"/>
        <v>44263.303820000001</v>
      </c>
      <c r="O13" s="61" t="s">
        <v>31</v>
      </c>
      <c r="P13" s="129"/>
      <c r="Q13" s="30"/>
      <c r="R13" s="80"/>
      <c r="S13" s="30"/>
      <c r="U13" s="96"/>
      <c r="V13" s="30"/>
    </row>
    <row r="14" spans="1:22" ht="15.75" customHeight="1" x14ac:dyDescent="0.25">
      <c r="A14" s="130"/>
      <c r="B14" s="131"/>
      <c r="C14" s="136" t="s">
        <v>62</v>
      </c>
      <c r="D14" s="137"/>
      <c r="E14" s="137"/>
      <c r="F14" s="138"/>
      <c r="G14" s="136" t="s">
        <v>63</v>
      </c>
      <c r="H14" s="137"/>
      <c r="I14" s="137"/>
      <c r="J14" s="137"/>
      <c r="K14" s="139" t="s">
        <v>71</v>
      </c>
      <c r="L14" s="140"/>
      <c r="M14" s="140"/>
      <c r="N14" s="141"/>
      <c r="O14" s="65"/>
      <c r="P14" s="51"/>
      <c r="Q14" s="30"/>
    </row>
    <row r="15" spans="1:22" ht="81.75" customHeight="1" x14ac:dyDescent="0.25">
      <c r="A15" s="132"/>
      <c r="B15" s="133"/>
      <c r="C15" s="53" t="s">
        <v>64</v>
      </c>
      <c r="D15" s="53" t="s">
        <v>65</v>
      </c>
      <c r="E15" s="54" t="s">
        <v>66</v>
      </c>
      <c r="F15" s="77" t="s">
        <v>67</v>
      </c>
      <c r="G15" s="53" t="s">
        <v>64</v>
      </c>
      <c r="H15" s="53" t="s">
        <v>65</v>
      </c>
      <c r="I15" s="54" t="s">
        <v>66</v>
      </c>
      <c r="J15" s="77" t="s">
        <v>68</v>
      </c>
      <c r="K15" s="53" t="s">
        <v>64</v>
      </c>
      <c r="L15" s="53" t="s">
        <v>65</v>
      </c>
      <c r="M15" s="54" t="s">
        <v>66</v>
      </c>
      <c r="N15" s="77" t="s">
        <v>68</v>
      </c>
      <c r="O15" s="52"/>
      <c r="P15" s="78"/>
      <c r="Q15" s="30"/>
    </row>
    <row r="16" spans="1:22" x14ac:dyDescent="0.25">
      <c r="A16" s="134"/>
      <c r="B16" s="135"/>
      <c r="C16" s="58">
        <v>1</v>
      </c>
      <c r="D16" s="58">
        <v>2</v>
      </c>
      <c r="E16" s="58">
        <v>3</v>
      </c>
      <c r="F16" s="58" t="s">
        <v>60</v>
      </c>
      <c r="G16" s="58">
        <v>5</v>
      </c>
      <c r="H16" s="58">
        <v>6</v>
      </c>
      <c r="I16" s="58">
        <v>7</v>
      </c>
      <c r="J16" s="81" t="s">
        <v>61</v>
      </c>
      <c r="K16" s="58" t="s">
        <v>72</v>
      </c>
      <c r="L16" s="58" t="s">
        <v>73</v>
      </c>
      <c r="M16" s="58" t="s">
        <v>74</v>
      </c>
      <c r="N16" s="58" t="s">
        <v>75</v>
      </c>
      <c r="O16" s="66"/>
      <c r="P16" s="67"/>
      <c r="Q16" s="30"/>
    </row>
    <row r="17" spans="1:17" x14ac:dyDescent="0.25">
      <c r="A17" s="39" t="s">
        <v>69</v>
      </c>
      <c r="P17" s="42" t="s">
        <v>51</v>
      </c>
      <c r="Q17" s="30"/>
    </row>
    <row r="19" spans="1:17" x14ac:dyDescent="0.25">
      <c r="C19" s="68"/>
      <c r="D19" s="68"/>
    </row>
    <row r="20" spans="1:17" x14ac:dyDescent="0.25">
      <c r="C20" s="69"/>
      <c r="D20" s="70"/>
      <c r="G20" s="44"/>
      <c r="H20" s="30"/>
      <c r="J20" s="30"/>
    </row>
    <row r="23" spans="1:17" x14ac:dyDescent="0.25">
      <c r="C23" s="68"/>
      <c r="D23" s="68"/>
    </row>
    <row r="24" spans="1:17" x14ac:dyDescent="0.25">
      <c r="C24" s="69"/>
      <c r="D24" s="70"/>
    </row>
    <row r="26" spans="1:17" x14ac:dyDescent="0.25">
      <c r="C26" s="71"/>
      <c r="D26" s="72"/>
    </row>
    <row r="27" spans="1:17" x14ac:dyDescent="0.25">
      <c r="C27" s="73"/>
      <c r="D27" s="74"/>
    </row>
    <row r="28" spans="1:17" x14ac:dyDescent="0.25">
      <c r="C28" s="73"/>
      <c r="D28" s="74"/>
    </row>
  </sheetData>
  <mergeCells count="14">
    <mergeCell ref="A14:B16"/>
    <mergeCell ref="C14:F14"/>
    <mergeCell ref="G14:J14"/>
    <mergeCell ref="K14:N14"/>
    <mergeCell ref="A2:D2"/>
    <mergeCell ref="C3:F3"/>
    <mergeCell ref="G3:J3"/>
    <mergeCell ref="K3:N3"/>
    <mergeCell ref="L2:P2"/>
    <mergeCell ref="L1:P1"/>
    <mergeCell ref="A6:A9"/>
    <mergeCell ref="P6:P9"/>
    <mergeCell ref="A10:A13"/>
    <mergeCell ref="P10:P13"/>
  </mergeCells>
  <pageMargins left="0.7" right="0.7" top="0.75" bottom="0.75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Bilans stanja_INVF</vt:lpstr>
      <vt:lpstr>Struktura ulaganja HOV_INVF</vt:lpstr>
      <vt:lpstr>'Struktura ulaganja HOV_INVF'!Print_Area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Rovcanin</dc:creator>
  <cp:keywords>[SEC=BEZ OZNAKE TAJNOSTI]</cp:keywords>
  <cp:lastModifiedBy>Milan Pizurica</cp:lastModifiedBy>
  <cp:lastPrinted>2026-02-23T06:53:36Z</cp:lastPrinted>
  <dcterms:created xsi:type="dcterms:W3CDTF">2026-02-23T01:05:43Z</dcterms:created>
  <dcterms:modified xsi:type="dcterms:W3CDTF">2026-02-25T13:47:56Z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9F5B984794C24826874024E757F90F1F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051F37B143DB23916952532CE0CD3AE9577F0A4D</vt:lpwstr>
  </property>
  <property fmtid="{D5CDD505-2E9C-101B-9397-08002B2CF9AE}" pid="11" name="PM_OriginationTimeStamp">
    <vt:lpwstr>2026-02-25T13:47:49Z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96E735422AA65B68A1F68D373182137B</vt:lpwstr>
  </property>
  <property fmtid="{D5CDD505-2E9C-101B-9397-08002B2CF9AE}" pid="20" name="PM_Hash_Salt">
    <vt:lpwstr>422DFD15FAA9DA4B1CBAB052D5CD665B</vt:lpwstr>
  </property>
  <property fmtid="{D5CDD505-2E9C-101B-9397-08002B2CF9AE}" pid="21" name="PM_Hash_SHA1">
    <vt:lpwstr>A74BEFE53DA8C74C77BFF480CD6B1AECE3BF34D3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